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384" windowHeight="8520" activeTab="0"/>
  </bookViews>
  <sheets>
    <sheet name="PCDD&amp;Fs in Yusho rice oil" sheetId="1" r:id="rId1"/>
  </sheets>
  <definedNames>
    <definedName name="_xlnm.Print_Area" localSheetId="0">'PCDD&amp;Fs in Yusho rice oil'!$A$1:$J$114</definedName>
  </definedNames>
  <calcPr fullCalcOnLoad="1"/>
</workbook>
</file>

<file path=xl/sharedStrings.xml><?xml version="1.0" encoding="utf-8"?>
<sst xmlns="http://schemas.openxmlformats.org/spreadsheetml/2006/main" count="78" uniqueCount="72">
  <si>
    <t>1247/1248/1378/1469</t>
  </si>
  <si>
    <t>1246/1249/1268/1478</t>
  </si>
  <si>
    <t>1234/1236/1269</t>
  </si>
  <si>
    <t>1237/1238</t>
  </si>
  <si>
    <t>TCDF</t>
  </si>
  <si>
    <t>1247/1347/1378/1346/1246</t>
  </si>
  <si>
    <t>1367/1348/1379/1248</t>
  </si>
  <si>
    <t>1268/1467/1478</t>
  </si>
  <si>
    <t>1369/1237/2368</t>
  </si>
  <si>
    <t>2467/1238/1236/1469/1678/1234</t>
  </si>
  <si>
    <t>1267/1349</t>
  </si>
  <si>
    <t>2348/2378/2347/2346/1249/1279</t>
  </si>
  <si>
    <t>3467/1269</t>
  </si>
  <si>
    <t>PeCDD</t>
  </si>
  <si>
    <t>12468/12479</t>
  </si>
  <si>
    <t>12467/12489</t>
  </si>
  <si>
    <t>PeCDF</t>
  </si>
  <si>
    <t>13468/12468</t>
  </si>
  <si>
    <t>12368/12478/13467/13478/12467</t>
  </si>
  <si>
    <t>13479/14678</t>
  </si>
  <si>
    <t>23468/12469/12347/12346</t>
  </si>
  <si>
    <t>12678/12379</t>
  </si>
  <si>
    <t>23478/12489/12679/12369</t>
  </si>
  <si>
    <t>HxCDD</t>
  </si>
  <si>
    <t>124679/124689</t>
  </si>
  <si>
    <t>123679/123689</t>
  </si>
  <si>
    <t>123467/123789</t>
  </si>
  <si>
    <t>HxCDF</t>
  </si>
  <si>
    <t>134678/124678</t>
  </si>
  <si>
    <t>123467/123478</t>
  </si>
  <si>
    <t>123469/123679</t>
  </si>
  <si>
    <t>HpCDD</t>
  </si>
  <si>
    <t>HpCDF</t>
  </si>
  <si>
    <t>OCDD</t>
  </si>
  <si>
    <t>OCDF</t>
  </si>
  <si>
    <t>Homolog</t>
  </si>
  <si>
    <t>Peak No.</t>
  </si>
  <si>
    <t>Isomer</t>
  </si>
  <si>
    <r>
      <t>横浜国立大学分析結果（</t>
    </r>
    <r>
      <rPr>
        <sz val="11"/>
        <rFont val="Arial"/>
        <family val="2"/>
      </rPr>
      <t>ng/g</t>
    </r>
    <r>
      <rPr>
        <sz val="11"/>
        <rFont val="ＭＳ Ｐゴシック"/>
        <family val="3"/>
      </rPr>
      <t>）</t>
    </r>
  </si>
  <si>
    <t>TCDDs</t>
  </si>
  <si>
    <t>PeCDDs</t>
  </si>
  <si>
    <t>HxCDDs</t>
  </si>
  <si>
    <t>HpCDDs</t>
  </si>
  <si>
    <t>TeCDFs</t>
  </si>
  <si>
    <t>PeCDFs</t>
  </si>
  <si>
    <t>HxCDFs</t>
  </si>
  <si>
    <t>HpCDFs</t>
  </si>
  <si>
    <t>PCDD/DFs</t>
  </si>
  <si>
    <t>PCDDs</t>
  </si>
  <si>
    <t>PCDFs</t>
  </si>
  <si>
    <r>
      <t>カネミ油症ライスオイル中</t>
    </r>
    <r>
      <rPr>
        <b/>
        <sz val="16"/>
        <rFont val="Arial"/>
        <family val="2"/>
      </rPr>
      <t>PCDD/DF</t>
    </r>
    <r>
      <rPr>
        <b/>
        <sz val="16"/>
        <rFont val="ＭＳ Ｐゴシック"/>
        <family val="3"/>
      </rPr>
      <t>異性体濃度</t>
    </r>
  </si>
  <si>
    <t xml:space="preserve">Source: </t>
  </si>
  <si>
    <t xml:space="preserve">Yuan Yao, Takumi Takasuga, Shigeki Masunaga, Junko Nakanishi </t>
  </si>
  <si>
    <t>Chemosphere 46[9-10] 1461-1469 (2002)</t>
  </si>
  <si>
    <t>First Analysis: A</t>
  </si>
  <si>
    <t>Second Analysis: B</t>
  </si>
  <si>
    <t>Duplicate analysis</t>
  </si>
  <si>
    <t>A (Liquid layer)</t>
  </si>
  <si>
    <t>A (Precipitate layer)</t>
  </si>
  <si>
    <t>A (Weighted Average)</t>
  </si>
  <si>
    <t>B (Liquid layer)</t>
  </si>
  <si>
    <t>B (Precipitate layer)</t>
  </si>
  <si>
    <t>B (Weighted Average)</t>
  </si>
  <si>
    <t>Average
(A &amp; B)</t>
  </si>
  <si>
    <t>Original sample weight (g)</t>
  </si>
  <si>
    <t>TCDD</t>
  </si>
  <si>
    <t>123468</t>
  </si>
  <si>
    <t>Homologs</t>
  </si>
  <si>
    <r>
      <t xml:space="preserve">* </t>
    </r>
    <r>
      <rPr>
        <sz val="11"/>
        <color indexed="10"/>
        <rFont val="Arial"/>
        <family val="2"/>
      </rPr>
      <t>0.0</t>
    </r>
    <r>
      <rPr>
        <sz val="11"/>
        <rFont val="Arial"/>
        <family val="2"/>
      </rPr>
      <t>: Below detection limit</t>
    </r>
  </si>
  <si>
    <t>** Data are somewhat different from the Table in the original journal due to the different treatment of significant digits.</t>
  </si>
  <si>
    <r>
      <t>Detailed study on the levels of polychlorinated dibenzo-</t>
    </r>
    <r>
      <rPr>
        <i/>
        <sz val="11"/>
        <rFont val="Arial"/>
        <family val="2"/>
      </rPr>
      <t>p</t>
    </r>
    <r>
      <rPr>
        <sz val="11"/>
        <rFont val="Arial"/>
        <family val="2"/>
      </rPr>
      <t>-dioxins, polychlorinated dibenzofurans and polychlorinated biphenyls in Yusho rice oil</t>
    </r>
  </si>
  <si>
    <t xml:space="preserve">Concentration of PCDD and PCDF congeners in Yusho Rice Oil (ng/g)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</si>
</sst>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  <numFmt numFmtId="179" formatCode="0.000_);[Red]\(0.000\)"/>
    <numFmt numFmtId="180" formatCode="0.0_ "/>
    <numFmt numFmtId="181" formatCode="0.00_ "/>
    <numFmt numFmtId="182" formatCode="0.000_ "/>
    <numFmt numFmtId="183" formatCode="0;_가"/>
    <numFmt numFmtId="184" formatCode="0;_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/>
    </xf>
    <xf numFmtId="176" fontId="2" fillId="0" borderId="2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83" fontId="2" fillId="0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177" fontId="2" fillId="0" borderId="34" xfId="0" applyNumberFormat="1" applyFont="1" applyFill="1" applyBorder="1" applyAlignment="1">
      <alignment horizontal="left"/>
    </xf>
    <xf numFmtId="177" fontId="2" fillId="0" borderId="26" xfId="0" applyNumberFormat="1" applyFont="1" applyFill="1" applyBorder="1" applyAlignment="1">
      <alignment horizontal="left"/>
    </xf>
    <xf numFmtId="177" fontId="2" fillId="0" borderId="31" xfId="0" applyNumberFormat="1" applyFont="1" applyFill="1" applyBorder="1" applyAlignment="1">
      <alignment horizontal="left"/>
    </xf>
    <xf numFmtId="177" fontId="2" fillId="0" borderId="35" xfId="0" applyNumberFormat="1" applyFont="1" applyFill="1" applyBorder="1" applyAlignment="1">
      <alignment horizontal="left"/>
    </xf>
    <xf numFmtId="177" fontId="2" fillId="0" borderId="3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76" fontId="2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top" wrapText="1"/>
    </xf>
    <xf numFmtId="176" fontId="2" fillId="0" borderId="41" xfId="0" applyNumberFormat="1" applyFont="1" applyFill="1" applyBorder="1" applyAlignment="1">
      <alignment horizontal="center" vertical="top" wrapText="1"/>
    </xf>
    <xf numFmtId="176" fontId="2" fillId="0" borderId="42" xfId="0" applyNumberFormat="1" applyFont="1" applyFill="1" applyBorder="1" applyAlignment="1">
      <alignment horizontal="center" vertical="top" wrapText="1"/>
    </xf>
    <xf numFmtId="176" fontId="2" fillId="0" borderId="43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10.25390625" style="50" customWidth="1"/>
    <col min="3" max="3" width="34.125" style="2" customWidth="1"/>
    <col min="4" max="6" width="14.125" style="3" customWidth="1"/>
    <col min="7" max="10" width="14.125" style="5" customWidth="1"/>
    <col min="11" max="11" width="18.875" style="5" customWidth="1"/>
    <col min="12" max="12" width="16.50390625" style="5" customWidth="1"/>
    <col min="13" max="13" width="18.75390625" style="5" customWidth="1"/>
    <col min="14" max="14" width="18.125" style="5" customWidth="1"/>
    <col min="15" max="15" width="14.00390625" style="5" customWidth="1"/>
    <col min="16" max="16" width="19.50390625" style="5" customWidth="1"/>
    <col min="17" max="17" width="18.375" style="5" customWidth="1"/>
    <col min="18" max="18" width="19.00390625" style="5" customWidth="1"/>
    <col min="19" max="19" width="18.625" style="5" customWidth="1"/>
    <col min="20" max="21" width="12.375" style="5" customWidth="1"/>
    <col min="22" max="22" width="23.00390625" style="5" customWidth="1"/>
    <col min="23" max="23" width="11.25390625" style="5" customWidth="1"/>
    <col min="24" max="24" width="12.25390625" style="5" customWidth="1"/>
    <col min="25" max="25" width="12.375" style="5" customWidth="1"/>
    <col min="26" max="26" width="16.25390625" style="5" customWidth="1"/>
    <col min="27" max="27" width="12.50390625" style="5" customWidth="1"/>
    <col min="28" max="28" width="7.50390625" style="5" customWidth="1"/>
    <col min="29" max="29" width="20.375" style="5" customWidth="1"/>
    <col min="30" max="31" width="14.00390625" style="5" customWidth="1"/>
    <col min="32" max="32" width="14.375" style="8" customWidth="1"/>
    <col min="33" max="33" width="13.375" style="8" customWidth="1"/>
    <col min="34" max="34" width="13.75390625" style="8" customWidth="1"/>
    <col min="35" max="16384" width="9.00390625" style="5" customWidth="1"/>
  </cols>
  <sheetData>
    <row r="1" ht="21">
      <c r="A1" s="52" t="s">
        <v>71</v>
      </c>
    </row>
    <row r="2" spans="1:21" ht="21">
      <c r="A2" s="51" t="s">
        <v>50</v>
      </c>
      <c r="K2" s="6"/>
      <c r="L2" s="6"/>
      <c r="M2" s="6"/>
      <c r="N2" s="6"/>
      <c r="P2" s="6"/>
      <c r="Q2" s="6"/>
      <c r="R2" s="6"/>
      <c r="S2" s="6"/>
      <c r="U2" s="7"/>
    </row>
    <row r="3" spans="2:21" ht="13.5">
      <c r="B3" s="5"/>
      <c r="C3" s="5"/>
      <c r="K3" s="6"/>
      <c r="L3" s="6"/>
      <c r="M3" s="6"/>
      <c r="N3" s="6"/>
      <c r="P3" s="6"/>
      <c r="Q3" s="6"/>
      <c r="R3" s="6"/>
      <c r="S3" s="6"/>
      <c r="U3" s="7"/>
    </row>
    <row r="4" spans="1:21" ht="13.5">
      <c r="A4" s="151" t="s">
        <v>51</v>
      </c>
      <c r="B4" s="2" t="s">
        <v>52</v>
      </c>
      <c r="C4" s="5"/>
      <c r="K4" s="6"/>
      <c r="L4" s="6"/>
      <c r="M4" s="6"/>
      <c r="N4" s="6"/>
      <c r="P4" s="6"/>
      <c r="Q4" s="6"/>
      <c r="R4" s="6"/>
      <c r="S4" s="6"/>
      <c r="U4" s="7"/>
    </row>
    <row r="5" spans="1:21" ht="14.25">
      <c r="A5" s="152"/>
      <c r="B5" s="149" t="s">
        <v>70</v>
      </c>
      <c r="C5" s="5"/>
      <c r="K5" s="6"/>
      <c r="L5" s="6"/>
      <c r="M5" s="6"/>
      <c r="N5" s="6"/>
      <c r="P5" s="6"/>
      <c r="Q5" s="6"/>
      <c r="R5" s="6"/>
      <c r="S5" s="6"/>
      <c r="U5" s="7"/>
    </row>
    <row r="6" spans="1:21" ht="13.5">
      <c r="A6" s="1"/>
      <c r="B6" s="2" t="s">
        <v>53</v>
      </c>
      <c r="C6" s="5"/>
      <c r="D6" s="9"/>
      <c r="K6" s="6"/>
      <c r="L6" s="6"/>
      <c r="M6" s="6"/>
      <c r="N6" s="6"/>
      <c r="P6" s="6"/>
      <c r="Q6" s="6"/>
      <c r="R6" s="6"/>
      <c r="S6" s="6"/>
      <c r="U6" s="7"/>
    </row>
    <row r="7" spans="2:21" ht="13.5">
      <c r="B7" s="1"/>
      <c r="D7" s="9"/>
      <c r="J7" s="148" t="s">
        <v>38</v>
      </c>
      <c r="K7" s="6"/>
      <c r="L7" s="6"/>
      <c r="M7" s="6"/>
      <c r="N7" s="6"/>
      <c r="P7" s="6"/>
      <c r="Q7" s="6"/>
      <c r="R7" s="6"/>
      <c r="S7" s="6"/>
      <c r="U7" s="7"/>
    </row>
    <row r="8" spans="2:21" ht="14.25" thickBot="1">
      <c r="B8" s="1"/>
      <c r="D8" s="9"/>
      <c r="K8" s="6"/>
      <c r="L8" s="6"/>
      <c r="M8" s="6"/>
      <c r="N8" s="6"/>
      <c r="P8" s="6"/>
      <c r="Q8" s="6"/>
      <c r="R8" s="6"/>
      <c r="S8" s="6"/>
      <c r="U8" s="7"/>
    </row>
    <row r="9" spans="1:21" ht="27">
      <c r="A9" s="57"/>
      <c r="B9" s="58"/>
      <c r="C9" s="92"/>
      <c r="D9" s="65"/>
      <c r="E9" s="65" t="s">
        <v>54</v>
      </c>
      <c r="F9" s="65"/>
      <c r="G9" s="114"/>
      <c r="H9" s="59" t="s">
        <v>55</v>
      </c>
      <c r="I9" s="115"/>
      <c r="J9" s="116" t="s">
        <v>56</v>
      </c>
      <c r="K9" s="6"/>
      <c r="L9" s="6"/>
      <c r="M9" s="6"/>
      <c r="N9" s="6"/>
      <c r="P9" s="6"/>
      <c r="Q9" s="6"/>
      <c r="R9" s="6"/>
      <c r="S9" s="6"/>
      <c r="U9" s="7"/>
    </row>
    <row r="10" spans="1:34" ht="27.75" thickBot="1">
      <c r="A10" s="66" t="s">
        <v>35</v>
      </c>
      <c r="B10" s="67" t="s">
        <v>36</v>
      </c>
      <c r="C10" s="93" t="s">
        <v>37</v>
      </c>
      <c r="D10" s="117" t="s">
        <v>57</v>
      </c>
      <c r="E10" s="118" t="s">
        <v>58</v>
      </c>
      <c r="F10" s="119" t="s">
        <v>59</v>
      </c>
      <c r="G10" s="119" t="s">
        <v>60</v>
      </c>
      <c r="H10" s="118" t="s">
        <v>61</v>
      </c>
      <c r="I10" s="120" t="s">
        <v>62</v>
      </c>
      <c r="J10" s="68" t="s">
        <v>63</v>
      </c>
      <c r="K10" s="10"/>
      <c r="L10" s="10"/>
      <c r="M10" s="10"/>
      <c r="N10" s="10"/>
      <c r="O10" s="4"/>
      <c r="P10" s="10"/>
      <c r="Q10" s="10"/>
      <c r="R10" s="10"/>
      <c r="S10" s="10"/>
      <c r="U10" s="10"/>
      <c r="V10" s="10"/>
      <c r="W10" s="1"/>
      <c r="X10" s="1"/>
      <c r="Y10" s="1"/>
      <c r="Z10" s="1"/>
      <c r="AA10" s="1"/>
      <c r="AB10" s="4"/>
      <c r="AC10" s="11"/>
      <c r="AD10" s="1"/>
      <c r="AE10" s="1"/>
      <c r="AF10" s="1"/>
      <c r="AG10" s="1"/>
      <c r="AH10" s="1"/>
    </row>
    <row r="11" spans="1:34" ht="14.25" thickBot="1">
      <c r="A11" s="69" t="s">
        <v>64</v>
      </c>
      <c r="B11" s="70"/>
      <c r="C11" s="94"/>
      <c r="D11" s="121">
        <v>701</v>
      </c>
      <c r="E11" s="71">
        <v>15</v>
      </c>
      <c r="F11" s="73">
        <v>716</v>
      </c>
      <c r="G11" s="73">
        <v>701</v>
      </c>
      <c r="H11" s="71">
        <v>15</v>
      </c>
      <c r="I11" s="72">
        <v>716</v>
      </c>
      <c r="J11" s="74">
        <v>716</v>
      </c>
      <c r="K11" s="10"/>
      <c r="L11" s="10"/>
      <c r="M11" s="10"/>
      <c r="N11" s="10"/>
      <c r="O11" s="4"/>
      <c r="P11" s="10"/>
      <c r="Q11" s="10"/>
      <c r="R11" s="10"/>
      <c r="S11" s="10"/>
      <c r="U11" s="10"/>
      <c r="V11" s="10"/>
      <c r="W11" s="1"/>
      <c r="X11" s="1"/>
      <c r="Y11" s="1"/>
      <c r="Z11" s="1"/>
      <c r="AA11" s="1"/>
      <c r="AB11" s="4"/>
      <c r="AC11" s="11"/>
      <c r="AD11" s="1"/>
      <c r="AE11" s="1"/>
      <c r="AF11" s="1"/>
      <c r="AG11" s="1"/>
      <c r="AH11" s="1"/>
    </row>
    <row r="12" spans="1:34" ht="14.25" thickTop="1">
      <c r="A12" s="75" t="s">
        <v>65</v>
      </c>
      <c r="B12" s="10">
        <v>1</v>
      </c>
      <c r="C12" s="95">
        <v>1368</v>
      </c>
      <c r="D12" s="122">
        <v>2.2</v>
      </c>
      <c r="E12" s="12">
        <v>1.9</v>
      </c>
      <c r="F12" s="106">
        <v>2.2</v>
      </c>
      <c r="G12" s="13">
        <v>1.9</v>
      </c>
      <c r="H12" s="12">
        <v>1.8</v>
      </c>
      <c r="I12" s="14">
        <v>1.9</v>
      </c>
      <c r="J12" s="76">
        <f>(F12+I12)/2</f>
        <v>2.05</v>
      </c>
      <c r="K12" s="10"/>
      <c r="L12" s="15"/>
      <c r="M12" s="15"/>
      <c r="N12" s="15"/>
      <c r="O12" s="16"/>
      <c r="P12" s="17"/>
      <c r="Q12" s="15"/>
      <c r="R12" s="15"/>
      <c r="S12" s="15"/>
      <c r="U12" s="10"/>
      <c r="V12" s="7"/>
      <c r="W12" s="18"/>
      <c r="X12" s="18"/>
      <c r="Y12" s="18"/>
      <c r="Z12" s="18"/>
      <c r="AA12" s="18"/>
      <c r="AB12" s="4"/>
      <c r="AC12" s="19"/>
      <c r="AD12" s="18"/>
      <c r="AE12" s="18"/>
      <c r="AF12" s="18"/>
      <c r="AG12" s="18"/>
      <c r="AH12" s="18"/>
    </row>
    <row r="13" spans="1:34" ht="13.5">
      <c r="A13" s="75"/>
      <c r="B13" s="10">
        <v>2</v>
      </c>
      <c r="C13" s="95">
        <v>1379</v>
      </c>
      <c r="D13" s="122">
        <v>1.5</v>
      </c>
      <c r="E13" s="12">
        <v>1.2</v>
      </c>
      <c r="F13" s="106">
        <v>1.5</v>
      </c>
      <c r="G13" s="13">
        <v>1.1</v>
      </c>
      <c r="H13" s="12">
        <v>0.96</v>
      </c>
      <c r="I13" s="14">
        <v>1.1</v>
      </c>
      <c r="J13" s="77">
        <f aca="true" t="shared" si="0" ref="J13:J75">(F13+I13)/2</f>
        <v>1.3</v>
      </c>
      <c r="K13" s="10"/>
      <c r="L13" s="15"/>
      <c r="M13" s="15"/>
      <c r="N13" s="15"/>
      <c r="O13" s="16"/>
      <c r="P13" s="17"/>
      <c r="Q13" s="15"/>
      <c r="R13" s="15"/>
      <c r="S13" s="15"/>
      <c r="U13" s="10"/>
      <c r="V13" s="7"/>
      <c r="W13" s="18"/>
      <c r="X13" s="18"/>
      <c r="Y13" s="18"/>
      <c r="Z13" s="18"/>
      <c r="AA13" s="18"/>
      <c r="AB13" s="4"/>
      <c r="AC13" s="19"/>
      <c r="AD13" s="18"/>
      <c r="AE13" s="18"/>
      <c r="AF13" s="18"/>
      <c r="AG13" s="18"/>
      <c r="AH13" s="18"/>
    </row>
    <row r="14" spans="1:34" ht="13.5">
      <c r="A14" s="75"/>
      <c r="B14" s="10">
        <v>3</v>
      </c>
      <c r="C14" s="95">
        <v>1369</v>
      </c>
      <c r="D14" s="122">
        <v>0.3</v>
      </c>
      <c r="E14" s="12">
        <v>0.23</v>
      </c>
      <c r="F14" s="106">
        <v>0.3</v>
      </c>
      <c r="G14" s="13">
        <v>0.21</v>
      </c>
      <c r="H14" s="53">
        <v>0</v>
      </c>
      <c r="I14" s="14">
        <v>0.21</v>
      </c>
      <c r="J14" s="76">
        <f t="shared" si="0"/>
        <v>0.255</v>
      </c>
      <c r="K14" s="10"/>
      <c r="L14" s="15"/>
      <c r="M14" s="15"/>
      <c r="N14" s="15"/>
      <c r="O14" s="16"/>
      <c r="P14" s="17"/>
      <c r="Q14" s="15"/>
      <c r="R14" s="15"/>
      <c r="S14" s="15"/>
      <c r="U14" s="10"/>
      <c r="V14" s="7"/>
      <c r="W14" s="18"/>
      <c r="X14" s="18"/>
      <c r="Y14" s="18"/>
      <c r="Z14" s="18"/>
      <c r="AA14" s="18"/>
      <c r="AB14" s="4"/>
      <c r="AC14" s="19"/>
      <c r="AD14" s="18"/>
      <c r="AE14" s="18"/>
      <c r="AF14" s="18"/>
      <c r="AG14" s="18"/>
      <c r="AH14" s="18"/>
    </row>
    <row r="15" spans="1:34" ht="13.5">
      <c r="A15" s="75"/>
      <c r="B15" s="10">
        <v>4</v>
      </c>
      <c r="C15" s="95" t="s">
        <v>0</v>
      </c>
      <c r="D15" s="122">
        <v>1.6</v>
      </c>
      <c r="E15" s="12">
        <v>1.4</v>
      </c>
      <c r="F15" s="106">
        <v>1.6</v>
      </c>
      <c r="G15" s="13">
        <v>1.2</v>
      </c>
      <c r="H15" s="12">
        <v>1</v>
      </c>
      <c r="I15" s="14">
        <v>1.2</v>
      </c>
      <c r="J15" s="77">
        <f t="shared" si="0"/>
        <v>1.4</v>
      </c>
      <c r="K15" s="10"/>
      <c r="L15" s="15"/>
      <c r="M15" s="15"/>
      <c r="N15" s="15"/>
      <c r="O15" s="16"/>
      <c r="P15" s="17"/>
      <c r="Q15" s="15"/>
      <c r="R15" s="15"/>
      <c r="S15" s="15"/>
      <c r="U15" s="10"/>
      <c r="V15" s="7"/>
      <c r="W15" s="18"/>
      <c r="X15" s="18"/>
      <c r="Y15" s="18"/>
      <c r="Z15" s="18"/>
      <c r="AA15" s="18"/>
      <c r="AB15" s="4"/>
      <c r="AC15" s="19"/>
      <c r="AD15" s="18"/>
      <c r="AE15" s="18"/>
      <c r="AF15" s="18"/>
      <c r="AG15" s="18"/>
      <c r="AH15" s="18"/>
    </row>
    <row r="16" spans="1:34" ht="13.5">
      <c r="A16" s="75"/>
      <c r="B16" s="10">
        <v>5</v>
      </c>
      <c r="C16" s="95" t="s">
        <v>1</v>
      </c>
      <c r="D16" s="122">
        <v>0.67</v>
      </c>
      <c r="E16" s="12">
        <v>0.61</v>
      </c>
      <c r="F16" s="106">
        <v>0.67</v>
      </c>
      <c r="G16" s="13">
        <v>0.51</v>
      </c>
      <c r="H16" s="53">
        <v>0</v>
      </c>
      <c r="I16" s="14">
        <v>0.5</v>
      </c>
      <c r="J16" s="76">
        <f t="shared" si="0"/>
        <v>0.585</v>
      </c>
      <c r="K16" s="10"/>
      <c r="L16" s="15"/>
      <c r="M16" s="15"/>
      <c r="N16" s="15"/>
      <c r="O16" s="16"/>
      <c r="P16" s="17"/>
      <c r="Q16" s="15"/>
      <c r="R16" s="15"/>
      <c r="S16" s="15"/>
      <c r="U16" s="10"/>
      <c r="V16" s="7"/>
      <c r="W16" s="18"/>
      <c r="X16" s="18"/>
      <c r="Y16" s="18"/>
      <c r="Z16" s="18"/>
      <c r="AA16" s="18"/>
      <c r="AB16" s="4"/>
      <c r="AC16" s="19"/>
      <c r="AD16" s="18"/>
      <c r="AE16" s="18"/>
      <c r="AF16" s="18"/>
      <c r="AG16" s="18"/>
      <c r="AH16" s="18"/>
    </row>
    <row r="17" spans="1:34" ht="13.5">
      <c r="A17" s="75"/>
      <c r="B17" s="10">
        <v>6</v>
      </c>
      <c r="C17" s="95">
        <v>1279</v>
      </c>
      <c r="D17" s="122">
        <v>0.32</v>
      </c>
      <c r="E17" s="12">
        <v>0.28</v>
      </c>
      <c r="F17" s="106">
        <v>0.32</v>
      </c>
      <c r="G17" s="13">
        <v>0.22</v>
      </c>
      <c r="H17" s="53">
        <v>0</v>
      </c>
      <c r="I17" s="14">
        <v>0.22</v>
      </c>
      <c r="J17" s="76">
        <f t="shared" si="0"/>
        <v>0.27</v>
      </c>
      <c r="K17" s="10"/>
      <c r="L17" s="15"/>
      <c r="M17" s="15"/>
      <c r="N17" s="15"/>
      <c r="O17" s="16"/>
      <c r="P17" s="17"/>
      <c r="Q17" s="15"/>
      <c r="R17" s="15"/>
      <c r="S17" s="15"/>
      <c r="U17" s="10"/>
      <c r="V17" s="7"/>
      <c r="W17" s="18"/>
      <c r="X17" s="18"/>
      <c r="Y17" s="18"/>
      <c r="Z17" s="18"/>
      <c r="AA17" s="18"/>
      <c r="AB17" s="4"/>
      <c r="AC17" s="19"/>
      <c r="AD17" s="18"/>
      <c r="AE17" s="18"/>
      <c r="AF17" s="18"/>
      <c r="AG17" s="18"/>
      <c r="AH17" s="18"/>
    </row>
    <row r="18" spans="1:34" ht="13.5">
      <c r="A18" s="75"/>
      <c r="B18" s="10">
        <v>7</v>
      </c>
      <c r="C18" s="95" t="s">
        <v>2</v>
      </c>
      <c r="D18" s="122">
        <v>0.19</v>
      </c>
      <c r="E18" s="12">
        <v>0.19</v>
      </c>
      <c r="F18" s="106">
        <v>0.19</v>
      </c>
      <c r="G18" s="13">
        <v>0.085</v>
      </c>
      <c r="H18" s="53">
        <v>0</v>
      </c>
      <c r="I18" s="14">
        <v>0.083</v>
      </c>
      <c r="J18" s="76">
        <f t="shared" si="0"/>
        <v>0.1365</v>
      </c>
      <c r="K18" s="10"/>
      <c r="L18" s="15"/>
      <c r="M18" s="15"/>
      <c r="N18" s="15"/>
      <c r="O18" s="16"/>
      <c r="P18" s="17"/>
      <c r="Q18" s="15"/>
      <c r="R18" s="15"/>
      <c r="S18" s="15"/>
      <c r="U18" s="10"/>
      <c r="V18" s="7"/>
      <c r="W18" s="18"/>
      <c r="X18" s="18"/>
      <c r="Y18" s="18"/>
      <c r="Z18" s="18"/>
      <c r="AA18" s="18"/>
      <c r="AB18" s="4"/>
      <c r="AC18" s="19"/>
      <c r="AD18" s="18"/>
      <c r="AE18" s="18"/>
      <c r="AF18" s="18"/>
      <c r="AG18" s="18"/>
      <c r="AH18" s="18"/>
    </row>
    <row r="19" spans="1:34" ht="13.5">
      <c r="A19" s="75"/>
      <c r="B19" s="10">
        <v>8</v>
      </c>
      <c r="C19" s="95" t="s">
        <v>3</v>
      </c>
      <c r="D19" s="122">
        <v>0.93</v>
      </c>
      <c r="E19" s="12">
        <v>0.94</v>
      </c>
      <c r="F19" s="106">
        <v>0.93</v>
      </c>
      <c r="G19" s="13">
        <v>0.62</v>
      </c>
      <c r="H19" s="12">
        <v>0.52</v>
      </c>
      <c r="I19" s="14">
        <v>0.62</v>
      </c>
      <c r="J19" s="76">
        <f t="shared" si="0"/>
        <v>0.775</v>
      </c>
      <c r="K19" s="10"/>
      <c r="L19" s="15"/>
      <c r="M19" s="15"/>
      <c r="N19" s="15"/>
      <c r="O19" s="16"/>
      <c r="P19" s="17"/>
      <c r="Q19" s="15"/>
      <c r="R19" s="15"/>
      <c r="S19" s="15"/>
      <c r="U19" s="10"/>
      <c r="V19" s="7"/>
      <c r="W19" s="18"/>
      <c r="X19" s="18"/>
      <c r="Y19" s="18"/>
      <c r="Z19" s="18"/>
      <c r="AA19" s="18"/>
      <c r="AB19" s="4"/>
      <c r="AC19" s="19"/>
      <c r="AD19" s="18"/>
      <c r="AE19" s="18"/>
      <c r="AF19" s="18"/>
      <c r="AG19" s="18"/>
      <c r="AH19" s="18"/>
    </row>
    <row r="20" spans="1:34" ht="13.5">
      <c r="A20" s="75"/>
      <c r="B20" s="10">
        <v>9</v>
      </c>
      <c r="C20" s="95">
        <v>2378</v>
      </c>
      <c r="D20" s="122">
        <v>0.68</v>
      </c>
      <c r="E20" s="12">
        <v>0.57</v>
      </c>
      <c r="F20" s="106">
        <v>0.68</v>
      </c>
      <c r="G20" s="13">
        <v>0.44</v>
      </c>
      <c r="H20" s="53">
        <v>0</v>
      </c>
      <c r="I20" s="14">
        <v>0.43</v>
      </c>
      <c r="J20" s="76">
        <f t="shared" si="0"/>
        <v>0.555</v>
      </c>
      <c r="K20" s="10"/>
      <c r="L20" s="15"/>
      <c r="M20" s="15"/>
      <c r="N20" s="15"/>
      <c r="O20" s="16"/>
      <c r="P20" s="17"/>
      <c r="Q20" s="15"/>
      <c r="R20" s="15"/>
      <c r="S20" s="15"/>
      <c r="U20" s="10"/>
      <c r="V20" s="7"/>
      <c r="W20" s="18"/>
      <c r="X20" s="18"/>
      <c r="Y20" s="18"/>
      <c r="Z20" s="18"/>
      <c r="AA20" s="18"/>
      <c r="AB20" s="4"/>
      <c r="AC20" s="19"/>
      <c r="AD20" s="18"/>
      <c r="AE20" s="18"/>
      <c r="AF20" s="18"/>
      <c r="AG20" s="18"/>
      <c r="AH20" s="18"/>
    </row>
    <row r="21" spans="1:34" ht="13.5">
      <c r="A21" s="75"/>
      <c r="B21" s="10">
        <v>10</v>
      </c>
      <c r="C21" s="95">
        <v>1239</v>
      </c>
      <c r="D21" s="122">
        <v>0.13</v>
      </c>
      <c r="E21" s="53">
        <v>0</v>
      </c>
      <c r="F21" s="106">
        <v>0.13</v>
      </c>
      <c r="G21" s="13">
        <v>0.066</v>
      </c>
      <c r="H21" s="53">
        <v>0</v>
      </c>
      <c r="I21" s="14">
        <v>0.065</v>
      </c>
      <c r="J21" s="76">
        <f t="shared" si="0"/>
        <v>0.0975</v>
      </c>
      <c r="K21" s="10"/>
      <c r="L21" s="15"/>
      <c r="M21" s="15"/>
      <c r="N21" s="15"/>
      <c r="O21" s="16"/>
      <c r="P21" s="17"/>
      <c r="Q21" s="15"/>
      <c r="R21" s="15"/>
      <c r="S21" s="15"/>
      <c r="U21" s="10"/>
      <c r="V21" s="7"/>
      <c r="W21" s="18"/>
      <c r="X21" s="18"/>
      <c r="Y21" s="18"/>
      <c r="Z21" s="18"/>
      <c r="AA21" s="18"/>
      <c r="AB21" s="4"/>
      <c r="AC21" s="19"/>
      <c r="AD21" s="18"/>
      <c r="AE21" s="18"/>
      <c r="AF21" s="18"/>
      <c r="AG21" s="18"/>
      <c r="AH21" s="18"/>
    </row>
    <row r="22" spans="1:34" ht="13.5">
      <c r="A22" s="75"/>
      <c r="B22" s="10">
        <v>11</v>
      </c>
      <c r="C22" s="95">
        <v>1278</v>
      </c>
      <c r="D22" s="122">
        <v>0.42</v>
      </c>
      <c r="E22" s="12">
        <v>0.4</v>
      </c>
      <c r="F22" s="106">
        <v>0.42</v>
      </c>
      <c r="G22" s="13">
        <v>0.3</v>
      </c>
      <c r="H22" s="53">
        <v>0</v>
      </c>
      <c r="I22" s="14">
        <v>0.29</v>
      </c>
      <c r="J22" s="76">
        <f t="shared" si="0"/>
        <v>0.355</v>
      </c>
      <c r="K22" s="7"/>
      <c r="L22" s="15"/>
      <c r="M22" s="15"/>
      <c r="N22" s="20"/>
      <c r="O22" s="16"/>
      <c r="P22" s="20"/>
      <c r="Q22" s="15"/>
      <c r="R22" s="15"/>
      <c r="S22" s="20"/>
      <c r="U22" s="7"/>
      <c r="V22" s="7"/>
      <c r="W22" s="18"/>
      <c r="X22" s="18"/>
      <c r="Y22" s="18"/>
      <c r="Z22" s="18"/>
      <c r="AA22" s="18"/>
      <c r="AB22" s="4"/>
      <c r="AC22" s="19"/>
      <c r="AD22" s="18"/>
      <c r="AE22" s="18"/>
      <c r="AF22" s="18"/>
      <c r="AG22" s="18"/>
      <c r="AH22" s="18"/>
    </row>
    <row r="23" spans="1:34" ht="13.5">
      <c r="A23" s="75"/>
      <c r="B23" s="10">
        <v>12</v>
      </c>
      <c r="C23" s="95">
        <v>1267</v>
      </c>
      <c r="D23" s="123">
        <v>0</v>
      </c>
      <c r="E23" s="53">
        <v>0.056</v>
      </c>
      <c r="F23" s="107">
        <v>0.0012</v>
      </c>
      <c r="G23" s="54">
        <v>0</v>
      </c>
      <c r="H23" s="53">
        <v>0</v>
      </c>
      <c r="I23" s="56">
        <v>0</v>
      </c>
      <c r="J23" s="78">
        <f t="shared" si="0"/>
        <v>0.0006</v>
      </c>
      <c r="K23" s="10"/>
      <c r="L23" s="15"/>
      <c r="M23" s="15"/>
      <c r="N23" s="15"/>
      <c r="O23" s="16"/>
      <c r="P23" s="17"/>
      <c r="Q23" s="15"/>
      <c r="R23" s="15"/>
      <c r="S23" s="15"/>
      <c r="U23" s="10"/>
      <c r="V23" s="7"/>
      <c r="W23" s="18"/>
      <c r="X23" s="18"/>
      <c r="Y23" s="18"/>
      <c r="Z23" s="18"/>
      <c r="AA23" s="18"/>
      <c r="AB23" s="4"/>
      <c r="AC23" s="19"/>
      <c r="AD23" s="18"/>
      <c r="AE23" s="18"/>
      <c r="AF23" s="18"/>
      <c r="AG23" s="18"/>
      <c r="AH23" s="18"/>
    </row>
    <row r="24" spans="1:34" ht="13.5">
      <c r="A24" s="79"/>
      <c r="B24" s="21">
        <v>13</v>
      </c>
      <c r="C24" s="96">
        <v>1289</v>
      </c>
      <c r="D24" s="124">
        <v>0.12</v>
      </c>
      <c r="E24" s="22">
        <v>0.11</v>
      </c>
      <c r="F24" s="108">
        <v>0.12</v>
      </c>
      <c r="G24" s="23">
        <v>0.051</v>
      </c>
      <c r="H24" s="55">
        <v>0</v>
      </c>
      <c r="I24" s="24">
        <v>0.05</v>
      </c>
      <c r="J24" s="113">
        <f t="shared" si="0"/>
        <v>0.08499999999999999</v>
      </c>
      <c r="K24" s="10"/>
      <c r="L24" s="15"/>
      <c r="M24" s="15"/>
      <c r="N24" s="15"/>
      <c r="O24" s="16"/>
      <c r="P24" s="17"/>
      <c r="Q24" s="15"/>
      <c r="R24" s="15"/>
      <c r="S24" s="15"/>
      <c r="U24" s="10"/>
      <c r="V24" s="7"/>
      <c r="W24" s="18"/>
      <c r="X24" s="18"/>
      <c r="Y24" s="18"/>
      <c r="Z24" s="18"/>
      <c r="AA24" s="18"/>
      <c r="AB24" s="4"/>
      <c r="AC24" s="19"/>
      <c r="AD24" s="18"/>
      <c r="AE24" s="18"/>
      <c r="AF24" s="18"/>
      <c r="AG24" s="18"/>
      <c r="AH24" s="18"/>
    </row>
    <row r="25" spans="1:34" s="28" customFormat="1" ht="13.5">
      <c r="A25" s="80" t="s">
        <v>13</v>
      </c>
      <c r="B25" s="35">
        <v>1</v>
      </c>
      <c r="C25" s="97" t="s">
        <v>14</v>
      </c>
      <c r="D25" s="125">
        <v>35</v>
      </c>
      <c r="E25" s="36">
        <v>30</v>
      </c>
      <c r="F25" s="109">
        <v>35</v>
      </c>
      <c r="G25" s="37">
        <v>27</v>
      </c>
      <c r="H25" s="36">
        <v>22</v>
      </c>
      <c r="I25" s="38">
        <v>27</v>
      </c>
      <c r="J25" s="77">
        <f t="shared" si="0"/>
        <v>31</v>
      </c>
      <c r="K25" s="17"/>
      <c r="L25" s="20"/>
      <c r="M25" s="20"/>
      <c r="N25" s="20"/>
      <c r="O25" s="20"/>
      <c r="P25" s="20"/>
      <c r="Q25" s="20"/>
      <c r="R25" s="16"/>
      <c r="S25" s="20"/>
      <c r="V25" s="20"/>
      <c r="W25" s="20"/>
      <c r="X25" s="20"/>
      <c r="Y25" s="20"/>
      <c r="Z25" s="20"/>
      <c r="AA25" s="20"/>
      <c r="AB25" s="16"/>
      <c r="AC25" s="29"/>
      <c r="AD25" s="20"/>
      <c r="AE25" s="20"/>
      <c r="AF25" s="20"/>
      <c r="AG25" s="20"/>
      <c r="AH25" s="20"/>
    </row>
    <row r="26" spans="1:34" ht="13.5">
      <c r="A26" s="75"/>
      <c r="B26" s="10">
        <v>2</v>
      </c>
      <c r="C26" s="95">
        <v>12469</v>
      </c>
      <c r="D26" s="122">
        <v>0.98</v>
      </c>
      <c r="E26" s="12">
        <v>0.85</v>
      </c>
      <c r="F26" s="106">
        <v>0.98</v>
      </c>
      <c r="G26" s="13">
        <v>0.78</v>
      </c>
      <c r="H26" s="12">
        <v>0.71</v>
      </c>
      <c r="I26" s="14">
        <v>0.78</v>
      </c>
      <c r="J26" s="76">
        <f t="shared" si="0"/>
        <v>0.88</v>
      </c>
      <c r="K26" s="10"/>
      <c r="L26" s="31"/>
      <c r="M26" s="31"/>
      <c r="N26" s="31"/>
      <c r="O26" s="31"/>
      <c r="P26" s="31"/>
      <c r="Q26" s="7"/>
      <c r="R26" s="32"/>
      <c r="S26" s="31"/>
      <c r="V26" s="7"/>
      <c r="W26" s="18"/>
      <c r="X26" s="18"/>
      <c r="Y26" s="18"/>
      <c r="Z26" s="18"/>
      <c r="AA26" s="18"/>
      <c r="AB26" s="4"/>
      <c r="AC26" s="19"/>
      <c r="AD26" s="18"/>
      <c r="AE26" s="18"/>
      <c r="AF26" s="18"/>
      <c r="AG26" s="18"/>
      <c r="AH26" s="18"/>
    </row>
    <row r="27" spans="1:34" s="28" customFormat="1" ht="13.5">
      <c r="A27" s="81"/>
      <c r="B27" s="17">
        <v>3</v>
      </c>
      <c r="C27" s="98">
        <v>12368</v>
      </c>
      <c r="D27" s="126">
        <v>30</v>
      </c>
      <c r="E27" s="25">
        <v>25</v>
      </c>
      <c r="F27" s="110">
        <v>30</v>
      </c>
      <c r="G27" s="26">
        <v>23</v>
      </c>
      <c r="H27" s="25">
        <v>20</v>
      </c>
      <c r="I27" s="27">
        <v>23</v>
      </c>
      <c r="J27" s="82">
        <f t="shared" si="0"/>
        <v>26.5</v>
      </c>
      <c r="K27" s="17"/>
      <c r="L27" s="20"/>
      <c r="M27" s="20"/>
      <c r="N27" s="20"/>
      <c r="O27" s="20"/>
      <c r="P27" s="20"/>
      <c r="Q27" s="20"/>
      <c r="R27" s="16"/>
      <c r="S27" s="20"/>
      <c r="V27" s="20"/>
      <c r="W27" s="20"/>
      <c r="X27" s="20"/>
      <c r="Y27" s="20"/>
      <c r="Z27" s="20"/>
      <c r="AA27" s="20"/>
      <c r="AB27" s="16"/>
      <c r="AC27" s="29"/>
      <c r="AD27" s="20"/>
      <c r="AE27" s="20"/>
      <c r="AF27" s="20"/>
      <c r="AG27" s="20"/>
      <c r="AH27" s="20"/>
    </row>
    <row r="28" spans="1:34" ht="13.5">
      <c r="A28" s="75"/>
      <c r="B28" s="10">
        <v>4</v>
      </c>
      <c r="C28" s="95">
        <v>12478</v>
      </c>
      <c r="D28" s="122">
        <v>5.5</v>
      </c>
      <c r="E28" s="12">
        <v>4.5</v>
      </c>
      <c r="F28" s="106">
        <v>5.5</v>
      </c>
      <c r="G28" s="13">
        <v>3.9</v>
      </c>
      <c r="H28" s="12">
        <v>3.9</v>
      </c>
      <c r="I28" s="14">
        <v>3.9</v>
      </c>
      <c r="J28" s="77">
        <f t="shared" si="0"/>
        <v>4.7</v>
      </c>
      <c r="K28" s="7"/>
      <c r="L28" s="7"/>
      <c r="M28" s="7"/>
      <c r="N28" s="7"/>
      <c r="O28" s="7"/>
      <c r="P28" s="4"/>
      <c r="Q28" s="4"/>
      <c r="R28" s="4"/>
      <c r="S28" s="4"/>
      <c r="V28" s="7"/>
      <c r="W28" s="18"/>
      <c r="X28" s="20"/>
      <c r="Y28" s="18"/>
      <c r="Z28" s="18"/>
      <c r="AA28" s="18"/>
      <c r="AB28" s="4"/>
      <c r="AC28" s="19"/>
      <c r="AD28" s="18"/>
      <c r="AE28" s="20"/>
      <c r="AF28" s="18"/>
      <c r="AG28" s="18"/>
      <c r="AH28" s="18"/>
    </row>
    <row r="29" spans="1:34" s="28" customFormat="1" ht="13.5">
      <c r="A29" s="81"/>
      <c r="B29" s="17">
        <v>5</v>
      </c>
      <c r="C29" s="98">
        <v>12379</v>
      </c>
      <c r="D29" s="126">
        <v>17</v>
      </c>
      <c r="E29" s="25">
        <v>15</v>
      </c>
      <c r="F29" s="110">
        <v>17</v>
      </c>
      <c r="G29" s="26">
        <v>14</v>
      </c>
      <c r="H29" s="25">
        <v>13</v>
      </c>
      <c r="I29" s="27">
        <v>14</v>
      </c>
      <c r="J29" s="83">
        <f t="shared" si="0"/>
        <v>15.5</v>
      </c>
      <c r="K29" s="16"/>
      <c r="L29" s="16"/>
      <c r="M29" s="16"/>
      <c r="N29" s="16"/>
      <c r="O29" s="16"/>
      <c r="P29" s="16"/>
      <c r="Q29" s="16"/>
      <c r="R29" s="16"/>
      <c r="S29" s="16"/>
      <c r="V29" s="20"/>
      <c r="W29" s="20"/>
      <c r="X29" s="20"/>
      <c r="Y29" s="20"/>
      <c r="Z29" s="20"/>
      <c r="AA29" s="20"/>
      <c r="AB29" s="16"/>
      <c r="AC29" s="29"/>
      <c r="AD29" s="20"/>
      <c r="AE29" s="20"/>
      <c r="AF29" s="20"/>
      <c r="AG29" s="20"/>
      <c r="AH29" s="20"/>
    </row>
    <row r="30" spans="1:34" ht="13.5">
      <c r="A30" s="75"/>
      <c r="B30" s="10">
        <v>6</v>
      </c>
      <c r="C30" s="95">
        <v>12369</v>
      </c>
      <c r="D30" s="122">
        <v>1.8</v>
      </c>
      <c r="E30" s="12">
        <v>1.5</v>
      </c>
      <c r="F30" s="106">
        <v>1.8</v>
      </c>
      <c r="G30" s="13">
        <v>1.3</v>
      </c>
      <c r="H30" s="12">
        <v>1.2</v>
      </c>
      <c r="I30" s="14">
        <v>1.3</v>
      </c>
      <c r="J30" s="76">
        <f t="shared" si="0"/>
        <v>1.55</v>
      </c>
      <c r="K30" s="4"/>
      <c r="L30" s="4"/>
      <c r="M30" s="4"/>
      <c r="N30" s="4"/>
      <c r="O30" s="4"/>
      <c r="P30" s="4"/>
      <c r="Q30" s="4"/>
      <c r="R30" s="4"/>
      <c r="S30" s="4"/>
      <c r="V30" s="7"/>
      <c r="W30" s="20"/>
      <c r="X30" s="20"/>
      <c r="Y30" s="18"/>
      <c r="Z30" s="39"/>
      <c r="AA30" s="39"/>
      <c r="AB30" s="4"/>
      <c r="AC30" s="19"/>
      <c r="AD30" s="20"/>
      <c r="AE30" s="20"/>
      <c r="AF30" s="18"/>
      <c r="AG30" s="39"/>
      <c r="AH30" s="39"/>
    </row>
    <row r="31" spans="1:34" ht="13.5">
      <c r="A31" s="75"/>
      <c r="B31" s="10">
        <v>7</v>
      </c>
      <c r="C31" s="95" t="s">
        <v>15</v>
      </c>
      <c r="D31" s="122">
        <v>2.9</v>
      </c>
      <c r="E31" s="12">
        <v>2.6</v>
      </c>
      <c r="F31" s="106">
        <v>2.9</v>
      </c>
      <c r="G31" s="13">
        <v>2</v>
      </c>
      <c r="H31" s="12">
        <v>2</v>
      </c>
      <c r="I31" s="14">
        <v>2</v>
      </c>
      <c r="J31" s="76">
        <f t="shared" si="0"/>
        <v>2.45</v>
      </c>
      <c r="K31" s="11"/>
      <c r="L31" s="10"/>
      <c r="M31" s="10"/>
      <c r="N31" s="10"/>
      <c r="O31" s="10"/>
      <c r="P31" s="40"/>
      <c r="Q31" s="40"/>
      <c r="R31" s="4"/>
      <c r="S31" s="10"/>
      <c r="V31" s="7"/>
      <c r="W31" s="20"/>
      <c r="X31" s="20"/>
      <c r="Y31" s="18"/>
      <c r="Z31" s="18"/>
      <c r="AA31" s="18"/>
      <c r="AB31" s="4"/>
      <c r="AC31" s="19"/>
      <c r="AD31" s="20"/>
      <c r="AE31" s="20"/>
      <c r="AF31" s="18"/>
      <c r="AG31" s="18"/>
      <c r="AH31" s="18"/>
    </row>
    <row r="32" spans="1:34" ht="13.5">
      <c r="A32" s="75"/>
      <c r="B32" s="10">
        <v>8</v>
      </c>
      <c r="C32" s="95">
        <v>12347</v>
      </c>
      <c r="D32" s="122">
        <v>2</v>
      </c>
      <c r="E32" s="12">
        <v>1.5</v>
      </c>
      <c r="F32" s="106">
        <v>2</v>
      </c>
      <c r="G32" s="13">
        <v>1.5</v>
      </c>
      <c r="H32" s="12">
        <v>1.4</v>
      </c>
      <c r="I32" s="14">
        <v>1.5</v>
      </c>
      <c r="J32" s="76">
        <f t="shared" si="0"/>
        <v>1.75</v>
      </c>
      <c r="K32" s="19"/>
      <c r="L32" s="18"/>
      <c r="M32" s="18"/>
      <c r="N32" s="18"/>
      <c r="O32" s="31"/>
      <c r="P32" s="41"/>
      <c r="Q32" s="31"/>
      <c r="R32" s="4"/>
      <c r="S32" s="42"/>
      <c r="V32" s="7"/>
      <c r="W32" s="20"/>
      <c r="X32" s="20"/>
      <c r="Y32" s="18"/>
      <c r="Z32" s="18"/>
      <c r="AA32" s="18"/>
      <c r="AB32" s="4"/>
      <c r="AC32" s="19"/>
      <c r="AD32" s="20"/>
      <c r="AE32" s="20"/>
      <c r="AF32" s="18"/>
      <c r="AG32" s="18"/>
      <c r="AH32" s="18"/>
    </row>
    <row r="33" spans="1:34" ht="13.5">
      <c r="A33" s="75"/>
      <c r="B33" s="10">
        <v>9</v>
      </c>
      <c r="C33" s="95">
        <v>12346</v>
      </c>
      <c r="D33" s="122">
        <v>0.23</v>
      </c>
      <c r="E33" s="12">
        <v>0.34</v>
      </c>
      <c r="F33" s="106">
        <v>0.23</v>
      </c>
      <c r="G33" s="13">
        <v>0.3</v>
      </c>
      <c r="H33" s="12">
        <v>0.36</v>
      </c>
      <c r="I33" s="14">
        <v>0.3</v>
      </c>
      <c r="J33" s="76">
        <f t="shared" si="0"/>
        <v>0.265</v>
      </c>
      <c r="K33" s="19"/>
      <c r="L33" s="18"/>
      <c r="M33" s="18"/>
      <c r="N33" s="18"/>
      <c r="O33" s="31"/>
      <c r="P33" s="43"/>
      <c r="Q33" s="31"/>
      <c r="R33" s="4"/>
      <c r="S33" s="42"/>
      <c r="V33" s="7"/>
      <c r="W33" s="20"/>
      <c r="X33" s="20"/>
      <c r="Y33" s="18"/>
      <c r="Z33" s="18"/>
      <c r="AA33" s="18"/>
      <c r="AB33" s="4"/>
      <c r="AC33" s="19"/>
      <c r="AD33" s="20"/>
      <c r="AE33" s="20"/>
      <c r="AF33" s="18"/>
      <c r="AG33" s="18"/>
      <c r="AH33" s="18"/>
    </row>
    <row r="34" spans="1:34" ht="13.5">
      <c r="A34" s="75"/>
      <c r="B34" s="10">
        <v>10</v>
      </c>
      <c r="C34" s="95">
        <v>12378</v>
      </c>
      <c r="D34" s="122">
        <v>8.8</v>
      </c>
      <c r="E34" s="12">
        <v>8</v>
      </c>
      <c r="F34" s="106">
        <v>8.8</v>
      </c>
      <c r="G34" s="13">
        <v>7.2</v>
      </c>
      <c r="H34" s="12">
        <v>6.4</v>
      </c>
      <c r="I34" s="14">
        <v>7.2</v>
      </c>
      <c r="J34" s="76">
        <f t="shared" si="0"/>
        <v>8</v>
      </c>
      <c r="K34" s="19"/>
      <c r="L34" s="18"/>
      <c r="M34" s="18"/>
      <c r="N34" s="18"/>
      <c r="O34" s="31"/>
      <c r="P34" s="43"/>
      <c r="Q34" s="31"/>
      <c r="R34" s="4"/>
      <c r="S34" s="42"/>
      <c r="V34" s="7"/>
      <c r="W34" s="20"/>
      <c r="X34" s="20"/>
      <c r="Y34" s="18"/>
      <c r="Z34" s="18"/>
      <c r="AA34" s="18"/>
      <c r="AB34" s="4"/>
      <c r="AC34" s="19"/>
      <c r="AD34" s="20"/>
      <c r="AE34" s="20"/>
      <c r="AF34" s="18"/>
      <c r="AG34" s="18"/>
      <c r="AH34" s="18"/>
    </row>
    <row r="35" spans="1:34" ht="13.5">
      <c r="A35" s="75"/>
      <c r="B35" s="10">
        <v>11</v>
      </c>
      <c r="C35" s="95">
        <v>12367</v>
      </c>
      <c r="D35" s="122">
        <v>2.3</v>
      </c>
      <c r="E35" s="12">
        <v>1.9</v>
      </c>
      <c r="F35" s="106">
        <v>2.3</v>
      </c>
      <c r="G35" s="13">
        <v>1.6</v>
      </c>
      <c r="H35" s="12">
        <v>1.5</v>
      </c>
      <c r="I35" s="14">
        <v>1.6</v>
      </c>
      <c r="J35" s="76">
        <f t="shared" si="0"/>
        <v>1.95</v>
      </c>
      <c r="K35" s="19"/>
      <c r="L35" s="20"/>
      <c r="M35" s="20"/>
      <c r="N35" s="31"/>
      <c r="O35" s="31"/>
      <c r="P35" s="41"/>
      <c r="Q35" s="31"/>
      <c r="R35" s="4"/>
      <c r="S35" s="42"/>
      <c r="V35" s="7"/>
      <c r="W35" s="20"/>
      <c r="X35" s="20"/>
      <c r="Y35" s="18"/>
      <c r="Z35" s="18"/>
      <c r="AA35" s="18"/>
      <c r="AB35" s="4"/>
      <c r="AC35" s="19"/>
      <c r="AD35" s="20"/>
      <c r="AE35" s="20"/>
      <c r="AF35" s="18"/>
      <c r="AG35" s="18"/>
      <c r="AH35" s="18"/>
    </row>
    <row r="36" spans="1:34" ht="13.5">
      <c r="A36" s="79"/>
      <c r="B36" s="21">
        <v>12</v>
      </c>
      <c r="C36" s="96">
        <v>12389</v>
      </c>
      <c r="D36" s="124">
        <v>2.5</v>
      </c>
      <c r="E36" s="22">
        <v>1.8</v>
      </c>
      <c r="F36" s="108">
        <v>2.5</v>
      </c>
      <c r="G36" s="23">
        <v>1.7</v>
      </c>
      <c r="H36" s="22">
        <v>1.9</v>
      </c>
      <c r="I36" s="24">
        <v>1.7</v>
      </c>
      <c r="J36" s="87">
        <f t="shared" si="0"/>
        <v>2.1</v>
      </c>
      <c r="K36" s="19"/>
      <c r="L36" s="20"/>
      <c r="M36" s="20"/>
      <c r="N36" s="31"/>
      <c r="O36" s="31"/>
      <c r="P36" s="41"/>
      <c r="Q36" s="31"/>
      <c r="R36" s="4"/>
      <c r="S36" s="42"/>
      <c r="V36" s="7"/>
      <c r="W36" s="20"/>
      <c r="X36" s="20"/>
      <c r="Y36" s="18"/>
      <c r="Z36" s="18"/>
      <c r="AA36" s="18"/>
      <c r="AB36" s="4"/>
      <c r="AC36" s="19"/>
      <c r="AD36" s="20"/>
      <c r="AE36" s="20"/>
      <c r="AF36" s="18"/>
      <c r="AG36" s="18"/>
      <c r="AH36" s="18"/>
    </row>
    <row r="37" spans="1:19" s="28" customFormat="1" ht="13.5">
      <c r="A37" s="80" t="s">
        <v>23</v>
      </c>
      <c r="B37" s="35">
        <v>1</v>
      </c>
      <c r="C37" s="97" t="s">
        <v>24</v>
      </c>
      <c r="D37" s="125">
        <v>34</v>
      </c>
      <c r="E37" s="36">
        <v>27</v>
      </c>
      <c r="F37" s="109">
        <v>34</v>
      </c>
      <c r="G37" s="37">
        <v>21</v>
      </c>
      <c r="H37" s="36">
        <v>22</v>
      </c>
      <c r="I37" s="38">
        <v>21</v>
      </c>
      <c r="J37" s="83">
        <f t="shared" si="0"/>
        <v>27.5</v>
      </c>
      <c r="K37" s="20"/>
      <c r="L37" s="20"/>
      <c r="M37" s="20"/>
      <c r="N37" s="20"/>
      <c r="O37" s="20"/>
      <c r="P37" s="20"/>
      <c r="Q37" s="20"/>
      <c r="R37" s="16"/>
      <c r="S37" s="16"/>
    </row>
    <row r="38" spans="1:19" s="28" customFormat="1" ht="13.5">
      <c r="A38" s="81"/>
      <c r="B38" s="17">
        <v>2</v>
      </c>
      <c r="C38" s="98">
        <v>123468</v>
      </c>
      <c r="D38" s="126">
        <v>81</v>
      </c>
      <c r="E38" s="25">
        <v>65</v>
      </c>
      <c r="F38" s="110">
        <v>81</v>
      </c>
      <c r="G38" s="26">
        <v>50</v>
      </c>
      <c r="H38" s="25">
        <v>50</v>
      </c>
      <c r="I38" s="27">
        <v>50</v>
      </c>
      <c r="J38" s="83">
        <f t="shared" si="0"/>
        <v>65.5</v>
      </c>
      <c r="K38" s="20"/>
      <c r="L38" s="20"/>
      <c r="M38" s="20"/>
      <c r="N38" s="20"/>
      <c r="O38" s="20"/>
      <c r="P38" s="20"/>
      <c r="Q38" s="20"/>
      <c r="R38" s="16"/>
      <c r="S38" s="16"/>
    </row>
    <row r="39" spans="1:19" s="28" customFormat="1" ht="13.5">
      <c r="A39" s="81"/>
      <c r="B39" s="17">
        <v>3</v>
      </c>
      <c r="C39" s="98" t="s">
        <v>25</v>
      </c>
      <c r="D39" s="126">
        <v>100</v>
      </c>
      <c r="E39" s="25">
        <v>82</v>
      </c>
      <c r="F39" s="110">
        <v>100</v>
      </c>
      <c r="G39" s="26">
        <v>63</v>
      </c>
      <c r="H39" s="25">
        <v>78</v>
      </c>
      <c r="I39" s="27">
        <v>63</v>
      </c>
      <c r="J39" s="83">
        <f t="shared" si="0"/>
        <v>81.5</v>
      </c>
      <c r="K39" s="20"/>
      <c r="L39" s="20"/>
      <c r="M39" s="20"/>
      <c r="N39" s="20"/>
      <c r="O39" s="20"/>
      <c r="P39" s="20"/>
      <c r="Q39" s="16"/>
      <c r="R39" s="16"/>
      <c r="S39" s="16"/>
    </row>
    <row r="40" spans="1:10" ht="13.5">
      <c r="A40" s="75"/>
      <c r="B40" s="10">
        <v>4</v>
      </c>
      <c r="C40" s="95">
        <v>123469</v>
      </c>
      <c r="D40" s="122">
        <v>3.6</v>
      </c>
      <c r="E40" s="12">
        <v>2.3</v>
      </c>
      <c r="F40" s="106">
        <v>3.6</v>
      </c>
      <c r="G40" s="13">
        <v>1.2</v>
      </c>
      <c r="H40" s="12">
        <v>1.9</v>
      </c>
      <c r="I40" s="14">
        <v>1.2</v>
      </c>
      <c r="J40" s="77">
        <f t="shared" si="0"/>
        <v>2.4</v>
      </c>
    </row>
    <row r="41" spans="1:10" ht="13.5">
      <c r="A41" s="75"/>
      <c r="B41" s="10">
        <v>5</v>
      </c>
      <c r="C41" s="95">
        <v>123478</v>
      </c>
      <c r="D41" s="122">
        <v>7.9</v>
      </c>
      <c r="E41" s="12">
        <v>6.5</v>
      </c>
      <c r="F41" s="106">
        <v>7.9</v>
      </c>
      <c r="G41" s="13">
        <v>6.2</v>
      </c>
      <c r="H41" s="12">
        <v>5.8</v>
      </c>
      <c r="I41" s="14">
        <v>6.2</v>
      </c>
      <c r="J41" s="76">
        <f t="shared" si="0"/>
        <v>7.050000000000001</v>
      </c>
    </row>
    <row r="42" spans="1:10" s="28" customFormat="1" ht="13.5">
      <c r="A42" s="81"/>
      <c r="B42" s="17">
        <v>6</v>
      </c>
      <c r="C42" s="98">
        <v>123678</v>
      </c>
      <c r="D42" s="126">
        <v>39</v>
      </c>
      <c r="E42" s="25">
        <v>33</v>
      </c>
      <c r="F42" s="110">
        <v>39</v>
      </c>
      <c r="G42" s="26">
        <v>32</v>
      </c>
      <c r="H42" s="25">
        <v>27</v>
      </c>
      <c r="I42" s="27">
        <v>32</v>
      </c>
      <c r="J42" s="83">
        <f t="shared" si="0"/>
        <v>35.5</v>
      </c>
    </row>
    <row r="43" spans="1:10" s="28" customFormat="1" ht="13.5">
      <c r="A43" s="84"/>
      <c r="B43" s="44">
        <v>7</v>
      </c>
      <c r="C43" s="99" t="s">
        <v>26</v>
      </c>
      <c r="D43" s="127">
        <v>31</v>
      </c>
      <c r="E43" s="45">
        <v>26</v>
      </c>
      <c r="F43" s="111">
        <v>31</v>
      </c>
      <c r="G43" s="46">
        <v>23</v>
      </c>
      <c r="H43" s="45">
        <v>22</v>
      </c>
      <c r="I43" s="47">
        <v>23</v>
      </c>
      <c r="J43" s="87">
        <f t="shared" si="0"/>
        <v>27</v>
      </c>
    </row>
    <row r="44" spans="1:28" s="28" customFormat="1" ht="13.5">
      <c r="A44" s="80" t="s">
        <v>31</v>
      </c>
      <c r="B44" s="35">
        <v>1</v>
      </c>
      <c r="C44" s="97">
        <v>1234679</v>
      </c>
      <c r="D44" s="125">
        <v>98</v>
      </c>
      <c r="E44" s="36">
        <v>86</v>
      </c>
      <c r="F44" s="109">
        <v>98</v>
      </c>
      <c r="G44" s="37">
        <v>76</v>
      </c>
      <c r="H44" s="36">
        <v>66</v>
      </c>
      <c r="I44" s="38">
        <v>76</v>
      </c>
      <c r="J44" s="77">
        <f t="shared" si="0"/>
        <v>87</v>
      </c>
      <c r="AA44" s="33"/>
      <c r="AB44" s="33"/>
    </row>
    <row r="45" spans="1:28" s="28" customFormat="1" ht="13.5">
      <c r="A45" s="84"/>
      <c r="B45" s="44">
        <v>2</v>
      </c>
      <c r="C45" s="99">
        <v>1234678</v>
      </c>
      <c r="D45" s="127">
        <v>130</v>
      </c>
      <c r="E45" s="45">
        <v>110</v>
      </c>
      <c r="F45" s="111">
        <v>130</v>
      </c>
      <c r="G45" s="46">
        <v>100</v>
      </c>
      <c r="H45" s="45">
        <v>89</v>
      </c>
      <c r="I45" s="47">
        <v>100</v>
      </c>
      <c r="J45" s="87">
        <f t="shared" si="0"/>
        <v>115</v>
      </c>
      <c r="AA45" s="33"/>
      <c r="AB45" s="33"/>
    </row>
    <row r="46" spans="1:28" s="28" customFormat="1" ht="14.25" thickBot="1">
      <c r="A46" s="85" t="s">
        <v>33</v>
      </c>
      <c r="B46" s="61"/>
      <c r="C46" s="100"/>
      <c r="D46" s="128">
        <v>66</v>
      </c>
      <c r="E46" s="62">
        <v>56</v>
      </c>
      <c r="F46" s="112">
        <v>66</v>
      </c>
      <c r="G46" s="63">
        <v>53</v>
      </c>
      <c r="H46" s="62">
        <v>47</v>
      </c>
      <c r="I46" s="64">
        <v>53</v>
      </c>
      <c r="J46" s="86">
        <f t="shared" si="0"/>
        <v>59.5</v>
      </c>
      <c r="AA46" s="33"/>
      <c r="AB46" s="33"/>
    </row>
    <row r="47" spans="1:34" ht="14.25" thickTop="1">
      <c r="A47" s="75" t="s">
        <v>4</v>
      </c>
      <c r="B47" s="10">
        <v>1</v>
      </c>
      <c r="C47" s="95">
        <v>1368</v>
      </c>
      <c r="D47" s="122">
        <v>3</v>
      </c>
      <c r="E47" s="12">
        <v>0.68</v>
      </c>
      <c r="F47" s="106">
        <v>3</v>
      </c>
      <c r="G47" s="13">
        <v>6</v>
      </c>
      <c r="H47" s="12">
        <v>7.1</v>
      </c>
      <c r="I47" s="14">
        <v>6</v>
      </c>
      <c r="J47" s="77">
        <f t="shared" si="0"/>
        <v>4.5</v>
      </c>
      <c r="V47" s="7"/>
      <c r="W47" s="18"/>
      <c r="X47" s="18"/>
      <c r="Y47" s="18"/>
      <c r="Z47" s="18"/>
      <c r="AA47" s="18"/>
      <c r="AB47" s="4"/>
      <c r="AC47" s="19"/>
      <c r="AD47" s="18"/>
      <c r="AE47" s="18"/>
      <c r="AF47" s="18"/>
      <c r="AG47" s="18"/>
      <c r="AH47" s="18"/>
    </row>
    <row r="48" spans="1:34" s="28" customFormat="1" ht="13.5">
      <c r="A48" s="81"/>
      <c r="B48" s="17">
        <v>2</v>
      </c>
      <c r="C48" s="98">
        <v>1468</v>
      </c>
      <c r="D48" s="126">
        <v>29</v>
      </c>
      <c r="E48" s="25">
        <v>21</v>
      </c>
      <c r="F48" s="110">
        <v>29</v>
      </c>
      <c r="G48" s="26">
        <v>28</v>
      </c>
      <c r="H48" s="25">
        <v>20</v>
      </c>
      <c r="I48" s="27">
        <v>28</v>
      </c>
      <c r="J48" s="83">
        <f t="shared" si="0"/>
        <v>28.5</v>
      </c>
      <c r="V48" s="20"/>
      <c r="W48" s="20"/>
      <c r="X48" s="20"/>
      <c r="Y48" s="20"/>
      <c r="Z48" s="20"/>
      <c r="AA48" s="20"/>
      <c r="AB48" s="16"/>
      <c r="AC48" s="29"/>
      <c r="AD48" s="20"/>
      <c r="AE48" s="20"/>
      <c r="AF48" s="20"/>
      <c r="AG48" s="20"/>
      <c r="AH48" s="20"/>
    </row>
    <row r="49" spans="1:34" s="28" customFormat="1" ht="13.5">
      <c r="A49" s="81"/>
      <c r="B49" s="17">
        <v>3</v>
      </c>
      <c r="C49" s="98">
        <v>2468</v>
      </c>
      <c r="D49" s="126">
        <v>27</v>
      </c>
      <c r="E49" s="25">
        <v>24</v>
      </c>
      <c r="F49" s="110">
        <v>27</v>
      </c>
      <c r="G49" s="26">
        <v>25</v>
      </c>
      <c r="H49" s="25">
        <v>18</v>
      </c>
      <c r="I49" s="27">
        <v>25</v>
      </c>
      <c r="J49" s="77">
        <f t="shared" si="0"/>
        <v>26</v>
      </c>
      <c r="V49" s="20"/>
      <c r="W49" s="20"/>
      <c r="X49" s="20"/>
      <c r="Y49" s="20"/>
      <c r="Z49" s="20"/>
      <c r="AA49" s="20"/>
      <c r="AB49" s="16"/>
      <c r="AC49" s="29"/>
      <c r="AD49" s="20"/>
      <c r="AE49" s="20"/>
      <c r="AF49" s="20"/>
      <c r="AG49" s="20"/>
      <c r="AH49" s="20"/>
    </row>
    <row r="50" spans="1:34" s="28" customFormat="1" ht="13.5">
      <c r="A50" s="81"/>
      <c r="B50" s="17">
        <v>4</v>
      </c>
      <c r="C50" s="98" t="s">
        <v>5</v>
      </c>
      <c r="D50" s="126">
        <v>330</v>
      </c>
      <c r="E50" s="25">
        <v>300</v>
      </c>
      <c r="F50" s="110">
        <v>330</v>
      </c>
      <c r="G50" s="26">
        <v>350</v>
      </c>
      <c r="H50" s="25">
        <v>290</v>
      </c>
      <c r="I50" s="27">
        <v>350</v>
      </c>
      <c r="J50" s="77">
        <f t="shared" si="0"/>
        <v>340</v>
      </c>
      <c r="V50" s="17"/>
      <c r="W50" s="20"/>
      <c r="X50" s="20"/>
      <c r="Y50" s="20"/>
      <c r="Z50" s="20"/>
      <c r="AA50" s="20"/>
      <c r="AB50" s="16"/>
      <c r="AC50" s="30"/>
      <c r="AD50" s="20"/>
      <c r="AE50" s="20"/>
      <c r="AF50" s="20"/>
      <c r="AG50" s="20"/>
      <c r="AH50" s="20"/>
    </row>
    <row r="51" spans="1:34" ht="13.5">
      <c r="A51" s="75"/>
      <c r="B51" s="10">
        <v>5</v>
      </c>
      <c r="C51" s="95" t="s">
        <v>5</v>
      </c>
      <c r="D51" s="126">
        <v>120</v>
      </c>
      <c r="E51" s="25">
        <v>98</v>
      </c>
      <c r="F51" s="110">
        <v>120</v>
      </c>
      <c r="G51" s="13">
        <v>0</v>
      </c>
      <c r="H51" s="12">
        <v>0</v>
      </c>
      <c r="I51" s="14">
        <v>0</v>
      </c>
      <c r="J51" s="77">
        <f t="shared" si="0"/>
        <v>60</v>
      </c>
      <c r="V51" s="10"/>
      <c r="W51" s="20"/>
      <c r="X51" s="20"/>
      <c r="Y51" s="20"/>
      <c r="Z51" s="20"/>
      <c r="AA51" s="20"/>
      <c r="AB51" s="4"/>
      <c r="AC51" s="11"/>
      <c r="AD51" s="20"/>
      <c r="AE51" s="20"/>
      <c r="AF51" s="20"/>
      <c r="AG51" s="20"/>
      <c r="AH51" s="20"/>
    </row>
    <row r="52" spans="1:34" s="28" customFormat="1" ht="13.5">
      <c r="A52" s="81"/>
      <c r="B52" s="17">
        <v>6</v>
      </c>
      <c r="C52" s="98" t="s">
        <v>6</v>
      </c>
      <c r="D52" s="126">
        <v>330</v>
      </c>
      <c r="E52" s="25">
        <v>280</v>
      </c>
      <c r="F52" s="110">
        <v>330</v>
      </c>
      <c r="G52" s="26">
        <v>250</v>
      </c>
      <c r="H52" s="25">
        <v>210</v>
      </c>
      <c r="I52" s="27">
        <v>250</v>
      </c>
      <c r="J52" s="77">
        <f t="shared" si="0"/>
        <v>290</v>
      </c>
      <c r="V52" s="17"/>
      <c r="W52" s="20"/>
      <c r="X52" s="20"/>
      <c r="Y52" s="20"/>
      <c r="Z52" s="20"/>
      <c r="AA52" s="20"/>
      <c r="AB52" s="16"/>
      <c r="AC52" s="30"/>
      <c r="AD52" s="20"/>
      <c r="AE52" s="20"/>
      <c r="AF52" s="20"/>
      <c r="AG52" s="20"/>
      <c r="AH52" s="20"/>
    </row>
    <row r="53" spans="1:34" s="28" customFormat="1" ht="13.5">
      <c r="A53" s="81"/>
      <c r="B53" s="17">
        <v>7</v>
      </c>
      <c r="C53" s="98" t="s">
        <v>7</v>
      </c>
      <c r="D53" s="126">
        <v>45</v>
      </c>
      <c r="E53" s="25">
        <v>37</v>
      </c>
      <c r="F53" s="110">
        <v>45</v>
      </c>
      <c r="G53" s="26">
        <v>87</v>
      </c>
      <c r="H53" s="25">
        <v>72</v>
      </c>
      <c r="I53" s="27">
        <v>87</v>
      </c>
      <c r="J53" s="77">
        <f t="shared" si="0"/>
        <v>66</v>
      </c>
      <c r="M53" s="16"/>
      <c r="N53" s="16"/>
      <c r="O53" s="16"/>
      <c r="V53" s="20"/>
      <c r="W53" s="16"/>
      <c r="X53" s="16"/>
      <c r="Y53" s="16"/>
      <c r="Z53" s="16"/>
      <c r="AA53" s="16"/>
      <c r="AB53" s="16"/>
      <c r="AC53" s="20"/>
      <c r="AD53" s="20"/>
      <c r="AE53" s="20"/>
      <c r="AF53" s="20"/>
      <c r="AG53" s="20"/>
      <c r="AH53" s="20"/>
    </row>
    <row r="54" spans="1:34" ht="13.5">
      <c r="A54" s="75"/>
      <c r="B54" s="10">
        <v>8</v>
      </c>
      <c r="C54" s="95" t="s">
        <v>7</v>
      </c>
      <c r="D54" s="126">
        <v>68</v>
      </c>
      <c r="E54" s="25">
        <v>60</v>
      </c>
      <c r="F54" s="110">
        <v>68</v>
      </c>
      <c r="G54" s="13">
        <v>0</v>
      </c>
      <c r="H54" s="12">
        <v>0</v>
      </c>
      <c r="I54" s="14">
        <v>0</v>
      </c>
      <c r="J54" s="77">
        <f t="shared" si="0"/>
        <v>34</v>
      </c>
      <c r="K54" s="10"/>
      <c r="L54" s="10"/>
      <c r="M54" s="10"/>
      <c r="N54" s="10"/>
      <c r="O54" s="10"/>
      <c r="P54" s="10"/>
      <c r="Q54" s="10"/>
      <c r="R54" s="10"/>
      <c r="S54" s="10"/>
      <c r="V54" s="7"/>
      <c r="W54" s="31"/>
      <c r="X54" s="31"/>
      <c r="Y54" s="20"/>
      <c r="Z54" s="18"/>
      <c r="AA54" s="18"/>
      <c r="AB54" s="4"/>
      <c r="AC54" s="7"/>
      <c r="AD54" s="31"/>
      <c r="AE54" s="31"/>
      <c r="AF54" s="20"/>
      <c r="AG54" s="18"/>
      <c r="AH54" s="18"/>
    </row>
    <row r="55" spans="1:34" s="28" customFormat="1" ht="13.5">
      <c r="A55" s="81"/>
      <c r="B55" s="17">
        <v>9</v>
      </c>
      <c r="C55" s="98" t="s">
        <v>8</v>
      </c>
      <c r="D55" s="126">
        <v>280</v>
      </c>
      <c r="E55" s="25">
        <v>240</v>
      </c>
      <c r="F55" s="110">
        <v>280</v>
      </c>
      <c r="G55" s="26">
        <v>210</v>
      </c>
      <c r="H55" s="25">
        <v>170</v>
      </c>
      <c r="I55" s="27">
        <v>210</v>
      </c>
      <c r="J55" s="77">
        <f t="shared" si="0"/>
        <v>245</v>
      </c>
      <c r="K55" s="17"/>
      <c r="L55" s="20"/>
      <c r="M55" s="20"/>
      <c r="N55" s="20"/>
      <c r="O55" s="20"/>
      <c r="P55" s="20"/>
      <c r="Q55" s="20"/>
      <c r="R55" s="16"/>
      <c r="S55" s="20"/>
      <c r="V55" s="20"/>
      <c r="W55" s="20"/>
      <c r="X55" s="20"/>
      <c r="Y55" s="20"/>
      <c r="Z55" s="20"/>
      <c r="AA55" s="20"/>
      <c r="AB55" s="16"/>
      <c r="AC55" s="20"/>
      <c r="AD55" s="20"/>
      <c r="AE55" s="20"/>
      <c r="AF55" s="20"/>
      <c r="AG55" s="20"/>
      <c r="AH55" s="20"/>
    </row>
    <row r="56" spans="1:34" s="28" customFormat="1" ht="13.5">
      <c r="A56" s="81"/>
      <c r="B56" s="17">
        <v>10</v>
      </c>
      <c r="C56" s="98" t="s">
        <v>9</v>
      </c>
      <c r="D56" s="126">
        <v>130</v>
      </c>
      <c r="E56" s="25">
        <v>120</v>
      </c>
      <c r="F56" s="110">
        <v>130</v>
      </c>
      <c r="G56" s="26">
        <v>180</v>
      </c>
      <c r="H56" s="25">
        <v>140</v>
      </c>
      <c r="I56" s="27">
        <v>180</v>
      </c>
      <c r="J56" s="77">
        <f t="shared" si="0"/>
        <v>155</v>
      </c>
      <c r="K56" s="17"/>
      <c r="L56" s="20"/>
      <c r="M56" s="20"/>
      <c r="N56" s="20"/>
      <c r="O56" s="20"/>
      <c r="P56" s="20"/>
      <c r="Q56" s="20"/>
      <c r="R56" s="16"/>
      <c r="S56" s="20"/>
      <c r="V56" s="20"/>
      <c r="W56" s="20"/>
      <c r="X56" s="20"/>
      <c r="Y56" s="20"/>
      <c r="Z56" s="20"/>
      <c r="AA56" s="20"/>
      <c r="AB56" s="16"/>
      <c r="AC56" s="20"/>
      <c r="AD56" s="20"/>
      <c r="AE56" s="20"/>
      <c r="AF56" s="20"/>
      <c r="AG56" s="20"/>
      <c r="AH56" s="20"/>
    </row>
    <row r="57" spans="1:34" ht="13.5">
      <c r="A57" s="75"/>
      <c r="B57" s="10">
        <v>11</v>
      </c>
      <c r="C57" s="95" t="s">
        <v>9</v>
      </c>
      <c r="D57" s="126">
        <v>85</v>
      </c>
      <c r="E57" s="25">
        <v>73</v>
      </c>
      <c r="F57" s="110">
        <v>85</v>
      </c>
      <c r="G57" s="13">
        <v>0</v>
      </c>
      <c r="H57" s="12">
        <v>0</v>
      </c>
      <c r="I57" s="14">
        <v>0</v>
      </c>
      <c r="J57" s="83">
        <f t="shared" si="0"/>
        <v>42.5</v>
      </c>
      <c r="K57" s="10"/>
      <c r="L57" s="31"/>
      <c r="M57" s="31"/>
      <c r="N57" s="31"/>
      <c r="O57" s="31"/>
      <c r="P57" s="31"/>
      <c r="Q57" s="7"/>
      <c r="R57" s="32"/>
      <c r="S57" s="31"/>
      <c r="V57" s="7"/>
      <c r="W57" s="31"/>
      <c r="X57" s="31"/>
      <c r="Y57" s="20"/>
      <c r="Z57" s="18"/>
      <c r="AA57" s="18"/>
      <c r="AB57" s="4"/>
      <c r="AC57" s="7"/>
      <c r="AD57" s="31"/>
      <c r="AE57" s="31"/>
      <c r="AF57" s="20"/>
      <c r="AG57" s="18"/>
      <c r="AH57" s="18"/>
    </row>
    <row r="58" spans="1:34" s="28" customFormat="1" ht="13.5">
      <c r="A58" s="81"/>
      <c r="B58" s="17">
        <v>12</v>
      </c>
      <c r="C58" s="98">
        <v>1278</v>
      </c>
      <c r="D58" s="126">
        <v>58</v>
      </c>
      <c r="E58" s="25">
        <v>51</v>
      </c>
      <c r="F58" s="110">
        <v>58</v>
      </c>
      <c r="G58" s="26">
        <v>47</v>
      </c>
      <c r="H58" s="25">
        <v>35</v>
      </c>
      <c r="I58" s="27">
        <v>47</v>
      </c>
      <c r="J58" s="83">
        <f t="shared" si="0"/>
        <v>52.5</v>
      </c>
      <c r="K58" s="17"/>
      <c r="L58" s="20"/>
      <c r="M58" s="20"/>
      <c r="N58" s="20"/>
      <c r="O58" s="20"/>
      <c r="P58" s="20"/>
      <c r="Q58" s="20"/>
      <c r="R58" s="16"/>
      <c r="S58" s="20"/>
      <c r="V58" s="20"/>
      <c r="W58" s="20"/>
      <c r="X58" s="20"/>
      <c r="Y58" s="20"/>
      <c r="Z58" s="20"/>
      <c r="AA58" s="20"/>
      <c r="AB58" s="16"/>
      <c r="AC58" s="20"/>
      <c r="AD58" s="20"/>
      <c r="AE58" s="20"/>
      <c r="AF58" s="20"/>
      <c r="AG58" s="20"/>
      <c r="AH58" s="20"/>
    </row>
    <row r="59" spans="1:34" s="28" customFormat="1" ht="13.5">
      <c r="A59" s="81"/>
      <c r="B59" s="17">
        <v>13</v>
      </c>
      <c r="C59" s="98" t="s">
        <v>10</v>
      </c>
      <c r="D59" s="126">
        <v>29</v>
      </c>
      <c r="E59" s="25">
        <v>25</v>
      </c>
      <c r="F59" s="110">
        <v>29</v>
      </c>
      <c r="G59" s="26">
        <v>24</v>
      </c>
      <c r="H59" s="25">
        <v>16</v>
      </c>
      <c r="I59" s="27">
        <v>24</v>
      </c>
      <c r="J59" s="83">
        <f t="shared" si="0"/>
        <v>26.5</v>
      </c>
      <c r="K59" s="17"/>
      <c r="L59" s="20"/>
      <c r="M59" s="20"/>
      <c r="N59" s="20"/>
      <c r="O59" s="20"/>
      <c r="P59" s="20"/>
      <c r="Q59" s="20"/>
      <c r="R59" s="16"/>
      <c r="S59" s="20"/>
      <c r="V59" s="20"/>
      <c r="W59" s="20"/>
      <c r="X59" s="20"/>
      <c r="Y59" s="20"/>
      <c r="Z59" s="20"/>
      <c r="AA59" s="20"/>
      <c r="AB59" s="16"/>
      <c r="AC59" s="20"/>
      <c r="AD59" s="20"/>
      <c r="AE59" s="20"/>
      <c r="AF59" s="20"/>
      <c r="AG59" s="20"/>
      <c r="AH59" s="20"/>
    </row>
    <row r="60" spans="1:34" s="28" customFormat="1" ht="13.5">
      <c r="A60" s="81"/>
      <c r="B60" s="17">
        <v>14</v>
      </c>
      <c r="C60" s="98" t="s">
        <v>11</v>
      </c>
      <c r="D60" s="126">
        <v>1400</v>
      </c>
      <c r="E60" s="25">
        <v>1200</v>
      </c>
      <c r="F60" s="110">
        <v>1400</v>
      </c>
      <c r="G60" s="26">
        <v>990</v>
      </c>
      <c r="H60" s="25">
        <v>820</v>
      </c>
      <c r="I60" s="27">
        <v>990</v>
      </c>
      <c r="J60" s="77">
        <f t="shared" si="0"/>
        <v>1195</v>
      </c>
      <c r="K60" s="17"/>
      <c r="L60" s="20"/>
      <c r="M60" s="20"/>
      <c r="N60" s="20"/>
      <c r="O60" s="20"/>
      <c r="P60" s="20"/>
      <c r="Q60" s="20"/>
      <c r="R60" s="16"/>
      <c r="S60" s="20"/>
      <c r="V60" s="20"/>
      <c r="W60" s="20"/>
      <c r="X60" s="20"/>
      <c r="Y60" s="20"/>
      <c r="Z60" s="20"/>
      <c r="AA60" s="20"/>
      <c r="AB60" s="16"/>
      <c r="AC60" s="20"/>
      <c r="AD60" s="20"/>
      <c r="AE60" s="20"/>
      <c r="AF60" s="20"/>
      <c r="AG60" s="20"/>
      <c r="AH60" s="20"/>
    </row>
    <row r="61" spans="1:34" s="28" customFormat="1" ht="13.5">
      <c r="A61" s="81"/>
      <c r="B61" s="17">
        <v>15</v>
      </c>
      <c r="C61" s="98">
        <v>2367</v>
      </c>
      <c r="D61" s="126">
        <v>110</v>
      </c>
      <c r="E61" s="25">
        <v>94</v>
      </c>
      <c r="F61" s="110">
        <v>110</v>
      </c>
      <c r="G61" s="26">
        <v>73</v>
      </c>
      <c r="H61" s="25">
        <v>59</v>
      </c>
      <c r="I61" s="27">
        <v>73</v>
      </c>
      <c r="J61" s="83">
        <f t="shared" si="0"/>
        <v>91.5</v>
      </c>
      <c r="K61" s="17"/>
      <c r="L61" s="20"/>
      <c r="M61" s="20"/>
      <c r="N61" s="20"/>
      <c r="O61" s="20"/>
      <c r="P61" s="20"/>
      <c r="Q61" s="20"/>
      <c r="R61" s="16"/>
      <c r="S61" s="20"/>
      <c r="AC61" s="33"/>
      <c r="AD61" s="33"/>
      <c r="AE61" s="33"/>
      <c r="AF61" s="33"/>
      <c r="AG61" s="33"/>
      <c r="AH61" s="33"/>
    </row>
    <row r="62" spans="1:34" s="28" customFormat="1" ht="13.5">
      <c r="A62" s="81"/>
      <c r="B62" s="17">
        <v>16</v>
      </c>
      <c r="C62" s="98" t="s">
        <v>12</v>
      </c>
      <c r="D62" s="126">
        <v>19</v>
      </c>
      <c r="E62" s="25">
        <v>17</v>
      </c>
      <c r="F62" s="110">
        <v>19</v>
      </c>
      <c r="G62" s="26">
        <v>14</v>
      </c>
      <c r="H62" s="25">
        <v>13</v>
      </c>
      <c r="I62" s="27">
        <v>14</v>
      </c>
      <c r="J62" s="83">
        <f t="shared" si="0"/>
        <v>16.5</v>
      </c>
      <c r="K62" s="17"/>
      <c r="L62" s="20"/>
      <c r="M62" s="20"/>
      <c r="N62" s="20"/>
      <c r="O62" s="20"/>
      <c r="P62" s="20"/>
      <c r="Q62" s="20"/>
      <c r="R62" s="16"/>
      <c r="S62" s="20"/>
      <c r="AC62" s="33"/>
      <c r="AD62" s="33"/>
      <c r="AE62" s="33"/>
      <c r="AF62" s="33"/>
      <c r="AG62" s="33"/>
      <c r="AH62" s="33"/>
    </row>
    <row r="63" spans="1:34" ht="13.5">
      <c r="A63" s="75"/>
      <c r="B63" s="10">
        <v>17</v>
      </c>
      <c r="C63" s="95">
        <v>1239</v>
      </c>
      <c r="D63" s="123">
        <v>0</v>
      </c>
      <c r="E63" s="53">
        <v>0</v>
      </c>
      <c r="F63" s="107">
        <v>0</v>
      </c>
      <c r="G63" s="54">
        <v>0</v>
      </c>
      <c r="H63" s="53">
        <v>0</v>
      </c>
      <c r="I63" s="56">
        <v>0</v>
      </c>
      <c r="J63" s="78">
        <f t="shared" si="0"/>
        <v>0</v>
      </c>
      <c r="K63" s="10"/>
      <c r="L63" s="31"/>
      <c r="M63" s="31"/>
      <c r="N63" s="31"/>
      <c r="O63" s="31"/>
      <c r="P63" s="31"/>
      <c r="Q63" s="7"/>
      <c r="R63" s="34"/>
      <c r="S63" s="31"/>
      <c r="V63" s="7"/>
      <c r="W63" s="7"/>
      <c r="X63" s="7"/>
      <c r="Y63" s="7"/>
      <c r="Z63" s="7"/>
      <c r="AA63" s="7"/>
      <c r="AB63" s="4"/>
      <c r="AC63" s="7"/>
      <c r="AD63" s="7"/>
      <c r="AE63" s="7"/>
      <c r="AF63" s="7"/>
      <c r="AG63" s="7"/>
      <c r="AH63" s="7"/>
    </row>
    <row r="64" spans="1:34" ht="13.5">
      <c r="A64" s="79"/>
      <c r="B64" s="21">
        <v>18</v>
      </c>
      <c r="C64" s="96">
        <v>1289</v>
      </c>
      <c r="D64" s="124">
        <v>3.1</v>
      </c>
      <c r="E64" s="22">
        <v>2.7</v>
      </c>
      <c r="F64" s="108">
        <v>3.1</v>
      </c>
      <c r="G64" s="23">
        <v>2.5</v>
      </c>
      <c r="H64" s="22">
        <v>2.2</v>
      </c>
      <c r="I64" s="24">
        <v>2.5</v>
      </c>
      <c r="J64" s="87">
        <f t="shared" si="0"/>
        <v>2.8</v>
      </c>
      <c r="K64" s="10"/>
      <c r="L64" s="31"/>
      <c r="M64" s="31"/>
      <c r="N64" s="31"/>
      <c r="O64" s="31"/>
      <c r="P64" s="31"/>
      <c r="Q64" s="7"/>
      <c r="R64" s="34"/>
      <c r="S64" s="31"/>
      <c r="V64" s="10"/>
      <c r="W64" s="1"/>
      <c r="X64" s="1"/>
      <c r="Y64" s="1"/>
      <c r="Z64" s="1"/>
      <c r="AA64" s="1"/>
      <c r="AB64" s="4"/>
      <c r="AC64" s="11"/>
      <c r="AD64" s="1"/>
      <c r="AE64" s="1"/>
      <c r="AF64" s="1"/>
      <c r="AG64" s="1"/>
      <c r="AH64" s="1"/>
    </row>
    <row r="65" spans="1:34" s="28" customFormat="1" ht="13.5">
      <c r="A65" s="81" t="s">
        <v>16</v>
      </c>
      <c r="B65" s="17">
        <v>1</v>
      </c>
      <c r="C65" s="98" t="s">
        <v>17</v>
      </c>
      <c r="D65" s="126">
        <v>110</v>
      </c>
      <c r="E65" s="25">
        <v>90</v>
      </c>
      <c r="F65" s="110">
        <v>110</v>
      </c>
      <c r="G65" s="26">
        <v>84</v>
      </c>
      <c r="H65" s="25">
        <v>65</v>
      </c>
      <c r="I65" s="27">
        <v>84</v>
      </c>
      <c r="J65" s="77">
        <f t="shared" si="0"/>
        <v>97</v>
      </c>
      <c r="K65" s="29"/>
      <c r="L65" s="20"/>
      <c r="M65" s="20"/>
      <c r="N65" s="20"/>
      <c r="O65" s="20"/>
      <c r="P65" s="15"/>
      <c r="Q65" s="20"/>
      <c r="R65" s="16"/>
      <c r="S65" s="20"/>
      <c r="V65" s="20"/>
      <c r="W65" s="20"/>
      <c r="X65" s="20"/>
      <c r="Y65" s="20"/>
      <c r="Z65" s="20"/>
      <c r="AA65" s="20"/>
      <c r="AB65" s="16"/>
      <c r="AC65" s="29"/>
      <c r="AD65" s="20"/>
      <c r="AE65" s="20"/>
      <c r="AF65" s="20"/>
      <c r="AG65" s="20"/>
      <c r="AH65" s="20"/>
    </row>
    <row r="66" spans="1:34" s="28" customFormat="1" ht="13.5">
      <c r="A66" s="81"/>
      <c r="B66" s="17">
        <v>2</v>
      </c>
      <c r="C66" s="98">
        <v>13678</v>
      </c>
      <c r="D66" s="126">
        <v>83</v>
      </c>
      <c r="E66" s="25">
        <v>67</v>
      </c>
      <c r="F66" s="110">
        <v>83</v>
      </c>
      <c r="G66" s="26">
        <v>60</v>
      </c>
      <c r="H66" s="25">
        <v>52</v>
      </c>
      <c r="I66" s="27">
        <v>60</v>
      </c>
      <c r="J66" s="83">
        <f t="shared" si="0"/>
        <v>71.5</v>
      </c>
      <c r="K66" s="29"/>
      <c r="L66" s="20"/>
      <c r="M66" s="20"/>
      <c r="N66" s="20"/>
      <c r="O66" s="20"/>
      <c r="P66" s="15"/>
      <c r="Q66" s="20"/>
      <c r="R66" s="16"/>
      <c r="S66" s="20"/>
      <c r="V66" s="20"/>
      <c r="W66" s="20"/>
      <c r="X66" s="20"/>
      <c r="Y66" s="20"/>
      <c r="Z66" s="20"/>
      <c r="AA66" s="20"/>
      <c r="AB66" s="16"/>
      <c r="AC66" s="29"/>
      <c r="AD66" s="20"/>
      <c r="AE66" s="20"/>
      <c r="AF66" s="20"/>
      <c r="AG66" s="20"/>
      <c r="AH66" s="20"/>
    </row>
    <row r="67" spans="1:34" s="28" customFormat="1" ht="13.5">
      <c r="A67" s="81"/>
      <c r="B67" s="17">
        <v>3</v>
      </c>
      <c r="C67" s="98" t="s">
        <v>18</v>
      </c>
      <c r="D67" s="126">
        <v>1000</v>
      </c>
      <c r="E67" s="25">
        <v>820</v>
      </c>
      <c r="F67" s="110">
        <v>1000</v>
      </c>
      <c r="G67" s="26">
        <v>690</v>
      </c>
      <c r="H67" s="25">
        <v>600</v>
      </c>
      <c r="I67" s="27">
        <v>690</v>
      </c>
      <c r="J67" s="77">
        <f t="shared" si="0"/>
        <v>845</v>
      </c>
      <c r="K67" s="29"/>
      <c r="L67" s="20"/>
      <c r="M67" s="20"/>
      <c r="N67" s="20"/>
      <c r="O67" s="20"/>
      <c r="P67" s="15"/>
      <c r="Q67" s="20"/>
      <c r="R67" s="16"/>
      <c r="S67" s="20"/>
      <c r="V67" s="20"/>
      <c r="W67" s="20"/>
      <c r="X67" s="20"/>
      <c r="Y67" s="20"/>
      <c r="Z67" s="20"/>
      <c r="AA67" s="20"/>
      <c r="AB67" s="16"/>
      <c r="AC67" s="29"/>
      <c r="AD67" s="20"/>
      <c r="AE67" s="20"/>
      <c r="AF67" s="20"/>
      <c r="AG67" s="20"/>
      <c r="AH67" s="20"/>
    </row>
    <row r="68" spans="1:34" s="28" customFormat="1" ht="13.5">
      <c r="A68" s="81"/>
      <c r="B68" s="17">
        <v>4</v>
      </c>
      <c r="C68" s="98" t="s">
        <v>19</v>
      </c>
      <c r="D68" s="126">
        <v>170</v>
      </c>
      <c r="E68" s="25">
        <v>140</v>
      </c>
      <c r="F68" s="110">
        <v>170</v>
      </c>
      <c r="G68" s="26">
        <v>110</v>
      </c>
      <c r="H68" s="25">
        <v>100</v>
      </c>
      <c r="I68" s="27">
        <v>110</v>
      </c>
      <c r="J68" s="77">
        <f t="shared" si="0"/>
        <v>140</v>
      </c>
      <c r="K68" s="29"/>
      <c r="L68" s="20"/>
      <c r="M68" s="20"/>
      <c r="N68" s="20"/>
      <c r="O68" s="20"/>
      <c r="P68" s="15"/>
      <c r="Q68" s="20"/>
      <c r="R68" s="16"/>
      <c r="S68" s="20"/>
      <c r="V68" s="20"/>
      <c r="W68" s="20"/>
      <c r="X68" s="20"/>
      <c r="Y68" s="20"/>
      <c r="Z68" s="20"/>
      <c r="AA68" s="20"/>
      <c r="AB68" s="16"/>
      <c r="AC68" s="29"/>
      <c r="AD68" s="20"/>
      <c r="AE68" s="20"/>
      <c r="AF68" s="20"/>
      <c r="AG68" s="20"/>
      <c r="AH68" s="20"/>
    </row>
    <row r="69" spans="1:34" ht="13.5">
      <c r="A69" s="75"/>
      <c r="B69" s="10">
        <v>5</v>
      </c>
      <c r="C69" s="95">
        <v>12479</v>
      </c>
      <c r="D69" s="123">
        <v>0</v>
      </c>
      <c r="E69" s="53">
        <v>0</v>
      </c>
      <c r="F69" s="107">
        <v>0</v>
      </c>
      <c r="G69" s="54">
        <v>0</v>
      </c>
      <c r="H69" s="53">
        <v>0</v>
      </c>
      <c r="I69" s="56">
        <v>0</v>
      </c>
      <c r="J69" s="78">
        <f t="shared" si="0"/>
        <v>0</v>
      </c>
      <c r="K69" s="19"/>
      <c r="L69" s="20"/>
      <c r="M69" s="20"/>
      <c r="N69" s="31"/>
      <c r="O69" s="31"/>
      <c r="P69" s="41"/>
      <c r="Q69" s="31"/>
      <c r="R69" s="4"/>
      <c r="S69" s="31"/>
      <c r="V69" s="10"/>
      <c r="W69" s="20"/>
      <c r="X69" s="20"/>
      <c r="Y69" s="20"/>
      <c r="Z69" s="20"/>
      <c r="AA69" s="20"/>
      <c r="AB69" s="4"/>
      <c r="AC69" s="11"/>
      <c r="AD69" s="20"/>
      <c r="AE69" s="20"/>
      <c r="AF69" s="20"/>
      <c r="AG69" s="20"/>
      <c r="AH69" s="20"/>
    </row>
    <row r="70" spans="1:34" ht="13.5">
      <c r="A70" s="75"/>
      <c r="B70" s="10">
        <v>6</v>
      </c>
      <c r="C70" s="95">
        <v>13469</v>
      </c>
      <c r="D70" s="123">
        <v>0</v>
      </c>
      <c r="E70" s="53">
        <v>0</v>
      </c>
      <c r="F70" s="107">
        <v>0</v>
      </c>
      <c r="G70" s="54">
        <v>0</v>
      </c>
      <c r="H70" s="53">
        <v>0</v>
      </c>
      <c r="I70" s="56">
        <v>0</v>
      </c>
      <c r="J70" s="78">
        <f t="shared" si="0"/>
        <v>0</v>
      </c>
      <c r="K70" s="19"/>
      <c r="L70" s="20"/>
      <c r="M70" s="20"/>
      <c r="N70" s="31"/>
      <c r="O70" s="31"/>
      <c r="P70" s="41"/>
      <c r="Q70" s="31"/>
      <c r="R70" s="4"/>
      <c r="S70" s="31"/>
      <c r="V70" s="10"/>
      <c r="W70" s="20"/>
      <c r="X70" s="20"/>
      <c r="Y70" s="20"/>
      <c r="Z70" s="20"/>
      <c r="AA70" s="20"/>
      <c r="AB70" s="4"/>
      <c r="AC70" s="11"/>
      <c r="AD70" s="20"/>
      <c r="AE70" s="20"/>
      <c r="AF70" s="20"/>
      <c r="AG70" s="20"/>
      <c r="AH70" s="20"/>
    </row>
    <row r="71" spans="1:34" s="28" customFormat="1" ht="13.5">
      <c r="A71" s="81"/>
      <c r="B71" s="17">
        <v>7</v>
      </c>
      <c r="C71" s="98" t="s">
        <v>20</v>
      </c>
      <c r="D71" s="126">
        <v>1000</v>
      </c>
      <c r="E71" s="25">
        <v>870</v>
      </c>
      <c r="F71" s="110">
        <v>1000</v>
      </c>
      <c r="G71" s="26">
        <v>700</v>
      </c>
      <c r="H71" s="25">
        <v>660</v>
      </c>
      <c r="I71" s="27">
        <v>700</v>
      </c>
      <c r="J71" s="77">
        <f t="shared" si="0"/>
        <v>850</v>
      </c>
      <c r="K71" s="29"/>
      <c r="L71" s="20"/>
      <c r="M71" s="20"/>
      <c r="N71" s="20"/>
      <c r="O71" s="20"/>
      <c r="P71" s="15"/>
      <c r="Q71" s="20"/>
      <c r="R71" s="16"/>
      <c r="S71" s="20"/>
      <c r="V71" s="17"/>
      <c r="W71" s="20"/>
      <c r="X71" s="20"/>
      <c r="Y71" s="20"/>
      <c r="Z71" s="20"/>
      <c r="AA71" s="20"/>
      <c r="AB71" s="16"/>
      <c r="AC71" s="30"/>
      <c r="AD71" s="20"/>
      <c r="AE71" s="20"/>
      <c r="AF71" s="20"/>
      <c r="AG71" s="20"/>
      <c r="AH71" s="20"/>
    </row>
    <row r="72" spans="1:34" ht="13.5">
      <c r="A72" s="75"/>
      <c r="B72" s="10">
        <v>8</v>
      </c>
      <c r="C72" s="95" t="s">
        <v>20</v>
      </c>
      <c r="D72" s="123">
        <v>0</v>
      </c>
      <c r="E72" s="53">
        <v>0</v>
      </c>
      <c r="F72" s="107">
        <v>0</v>
      </c>
      <c r="G72" s="54">
        <v>0</v>
      </c>
      <c r="H72" s="53">
        <v>0</v>
      </c>
      <c r="I72" s="56">
        <v>0</v>
      </c>
      <c r="J72" s="78">
        <f t="shared" si="0"/>
        <v>0</v>
      </c>
      <c r="K72" s="19"/>
      <c r="L72" s="18"/>
      <c r="M72" s="18"/>
      <c r="N72" s="18"/>
      <c r="O72" s="31"/>
      <c r="P72" s="41"/>
      <c r="Q72" s="31"/>
      <c r="R72" s="4"/>
      <c r="S72" s="42"/>
      <c r="V72" s="7"/>
      <c r="W72" s="7"/>
      <c r="X72" s="7"/>
      <c r="Y72" s="20"/>
      <c r="Z72" s="7"/>
      <c r="AA72" s="7"/>
      <c r="AB72" s="4"/>
      <c r="AC72" s="7"/>
      <c r="AD72" s="7"/>
      <c r="AE72" s="7"/>
      <c r="AF72" s="20"/>
      <c r="AG72" s="7"/>
      <c r="AH72" s="7"/>
    </row>
    <row r="73" spans="1:34" s="28" customFormat="1" ht="13.5">
      <c r="A73" s="81"/>
      <c r="B73" s="17">
        <v>9</v>
      </c>
      <c r="C73" s="98">
        <v>12348</v>
      </c>
      <c r="D73" s="126">
        <v>400</v>
      </c>
      <c r="E73" s="25">
        <v>340</v>
      </c>
      <c r="F73" s="110">
        <v>400</v>
      </c>
      <c r="G73" s="26">
        <v>280</v>
      </c>
      <c r="H73" s="25">
        <v>250</v>
      </c>
      <c r="I73" s="27">
        <v>280</v>
      </c>
      <c r="J73" s="77">
        <f t="shared" si="0"/>
        <v>340</v>
      </c>
      <c r="K73" s="29"/>
      <c r="L73" s="20"/>
      <c r="M73" s="20"/>
      <c r="N73" s="20"/>
      <c r="O73" s="20"/>
      <c r="P73" s="15"/>
      <c r="Q73" s="20"/>
      <c r="R73" s="16"/>
      <c r="S73" s="20"/>
      <c r="V73" s="20"/>
      <c r="W73" s="20"/>
      <c r="X73" s="20"/>
      <c r="Y73" s="20"/>
      <c r="Z73" s="20"/>
      <c r="AA73" s="20"/>
      <c r="AB73" s="16"/>
      <c r="AC73" s="20"/>
      <c r="AD73" s="20"/>
      <c r="AE73" s="20"/>
      <c r="AF73" s="20"/>
      <c r="AG73" s="20"/>
      <c r="AH73" s="20"/>
    </row>
    <row r="74" spans="1:34" s="28" customFormat="1" ht="13.5">
      <c r="A74" s="81"/>
      <c r="B74" s="17">
        <v>10</v>
      </c>
      <c r="C74" s="98">
        <v>12378</v>
      </c>
      <c r="D74" s="126">
        <v>100</v>
      </c>
      <c r="E74" s="25">
        <v>80</v>
      </c>
      <c r="F74" s="110">
        <v>100</v>
      </c>
      <c r="G74" s="26">
        <v>71</v>
      </c>
      <c r="H74" s="25">
        <v>68</v>
      </c>
      <c r="I74" s="27">
        <v>71</v>
      </c>
      <c r="J74" s="83">
        <f t="shared" si="0"/>
        <v>85.5</v>
      </c>
      <c r="K74" s="29"/>
      <c r="L74" s="20"/>
      <c r="M74" s="20"/>
      <c r="N74" s="20"/>
      <c r="O74" s="20"/>
      <c r="P74" s="15"/>
      <c r="Q74" s="20"/>
      <c r="R74" s="16"/>
      <c r="S74" s="20"/>
      <c r="V74" s="20"/>
      <c r="W74" s="20"/>
      <c r="X74" s="20"/>
      <c r="Y74" s="20"/>
      <c r="Z74" s="20"/>
      <c r="AA74" s="20"/>
      <c r="AB74" s="16"/>
      <c r="AC74" s="20"/>
      <c r="AD74" s="20"/>
      <c r="AE74" s="20"/>
      <c r="AF74" s="20"/>
      <c r="AG74" s="20"/>
      <c r="AH74" s="20"/>
    </row>
    <row r="75" spans="1:34" s="28" customFormat="1" ht="13.5">
      <c r="A75" s="81"/>
      <c r="B75" s="17">
        <v>11</v>
      </c>
      <c r="C75" s="98">
        <v>12367</v>
      </c>
      <c r="D75" s="126">
        <v>41</v>
      </c>
      <c r="E75" s="25">
        <v>34</v>
      </c>
      <c r="F75" s="110">
        <v>41</v>
      </c>
      <c r="G75" s="26">
        <v>30</v>
      </c>
      <c r="H75" s="25">
        <v>26</v>
      </c>
      <c r="I75" s="27">
        <v>30</v>
      </c>
      <c r="J75" s="83">
        <f t="shared" si="0"/>
        <v>35.5</v>
      </c>
      <c r="K75" s="29"/>
      <c r="L75" s="20"/>
      <c r="M75" s="20"/>
      <c r="N75" s="20"/>
      <c r="O75" s="20"/>
      <c r="P75" s="15"/>
      <c r="Q75" s="20"/>
      <c r="R75" s="16"/>
      <c r="S75" s="20"/>
      <c r="V75" s="20"/>
      <c r="W75" s="20"/>
      <c r="X75" s="20"/>
      <c r="Y75" s="20"/>
      <c r="Z75" s="20"/>
      <c r="AA75" s="20"/>
      <c r="AB75" s="16"/>
      <c r="AC75" s="20"/>
      <c r="AD75" s="20"/>
      <c r="AE75" s="20"/>
      <c r="AF75" s="20"/>
      <c r="AG75" s="20"/>
      <c r="AH75" s="20"/>
    </row>
    <row r="76" spans="1:34" s="28" customFormat="1" ht="13.5">
      <c r="A76" s="81"/>
      <c r="B76" s="17">
        <v>12</v>
      </c>
      <c r="C76" s="98" t="s">
        <v>21</v>
      </c>
      <c r="D76" s="126">
        <v>210</v>
      </c>
      <c r="E76" s="25">
        <v>170</v>
      </c>
      <c r="F76" s="110">
        <v>210</v>
      </c>
      <c r="G76" s="26">
        <v>140</v>
      </c>
      <c r="H76" s="25">
        <v>120</v>
      </c>
      <c r="I76" s="27">
        <v>140</v>
      </c>
      <c r="J76" s="77">
        <f aca="true" t="shared" si="1" ref="J76:J98">(F76+I76)/2</f>
        <v>175</v>
      </c>
      <c r="K76" s="29"/>
      <c r="L76" s="20"/>
      <c r="M76" s="20"/>
      <c r="N76" s="20"/>
      <c r="O76" s="20"/>
      <c r="P76" s="20"/>
      <c r="Q76" s="20"/>
      <c r="R76" s="16"/>
      <c r="S76" s="20"/>
      <c r="V76" s="20"/>
      <c r="W76" s="20"/>
      <c r="X76" s="20"/>
      <c r="Y76" s="20"/>
      <c r="Z76" s="20"/>
      <c r="AA76" s="20"/>
      <c r="AB76" s="16"/>
      <c r="AC76" s="20"/>
      <c r="AD76" s="20"/>
      <c r="AE76" s="20"/>
      <c r="AF76" s="20"/>
      <c r="AG76" s="20"/>
      <c r="AH76" s="20"/>
    </row>
    <row r="77" spans="1:34" s="28" customFormat="1" ht="13.5">
      <c r="A77" s="81"/>
      <c r="B77" s="17">
        <v>13</v>
      </c>
      <c r="C77" s="98" t="s">
        <v>22</v>
      </c>
      <c r="D77" s="126">
        <v>790</v>
      </c>
      <c r="E77" s="25">
        <v>660</v>
      </c>
      <c r="F77" s="110">
        <v>790</v>
      </c>
      <c r="G77" s="26">
        <v>530</v>
      </c>
      <c r="H77" s="25">
        <v>480</v>
      </c>
      <c r="I77" s="27">
        <v>530</v>
      </c>
      <c r="J77" s="77">
        <f t="shared" si="1"/>
        <v>660</v>
      </c>
      <c r="K77" s="30"/>
      <c r="L77" s="20"/>
      <c r="M77" s="20"/>
      <c r="N77" s="20"/>
      <c r="O77" s="20"/>
      <c r="P77" s="20"/>
      <c r="Q77" s="20"/>
      <c r="R77" s="16"/>
      <c r="S77" s="20"/>
      <c r="V77" s="20"/>
      <c r="W77" s="20"/>
      <c r="X77" s="20"/>
      <c r="Y77" s="20"/>
      <c r="Z77" s="20"/>
      <c r="AA77" s="20"/>
      <c r="AB77" s="16"/>
      <c r="AC77" s="20"/>
      <c r="AD77" s="20"/>
      <c r="AE77" s="20"/>
      <c r="AF77" s="20"/>
      <c r="AG77" s="20"/>
      <c r="AH77" s="20"/>
    </row>
    <row r="78" spans="1:34" s="28" customFormat="1" ht="13.5">
      <c r="A78" s="81"/>
      <c r="B78" s="17">
        <v>14</v>
      </c>
      <c r="C78" s="98">
        <v>23467</v>
      </c>
      <c r="D78" s="126">
        <v>520</v>
      </c>
      <c r="E78" s="25">
        <v>440</v>
      </c>
      <c r="F78" s="110">
        <v>520</v>
      </c>
      <c r="G78" s="26">
        <v>340</v>
      </c>
      <c r="H78" s="25">
        <v>310</v>
      </c>
      <c r="I78" s="27">
        <v>340</v>
      </c>
      <c r="J78" s="77">
        <f t="shared" si="1"/>
        <v>430</v>
      </c>
      <c r="K78" s="30"/>
      <c r="L78" s="20"/>
      <c r="M78" s="20"/>
      <c r="N78" s="20"/>
      <c r="O78" s="20"/>
      <c r="P78" s="20"/>
      <c r="Q78" s="20"/>
      <c r="R78" s="16"/>
      <c r="S78" s="20"/>
      <c r="V78" s="20"/>
      <c r="W78" s="20"/>
      <c r="X78" s="20"/>
      <c r="Y78" s="20"/>
      <c r="Z78" s="20"/>
      <c r="AA78" s="20"/>
      <c r="AB78" s="16"/>
      <c r="AC78" s="20"/>
      <c r="AD78" s="20"/>
      <c r="AE78" s="20"/>
      <c r="AF78" s="20"/>
      <c r="AG78" s="20"/>
      <c r="AH78" s="20"/>
    </row>
    <row r="79" spans="1:34" ht="13.5">
      <c r="A79" s="75"/>
      <c r="B79" s="10">
        <v>15</v>
      </c>
      <c r="C79" s="95">
        <v>12349</v>
      </c>
      <c r="D79" s="122">
        <v>6.9</v>
      </c>
      <c r="E79" s="12">
        <v>6.8</v>
      </c>
      <c r="F79" s="106">
        <v>6.9</v>
      </c>
      <c r="G79" s="13">
        <v>5.8</v>
      </c>
      <c r="H79" s="12">
        <v>5.5</v>
      </c>
      <c r="I79" s="14">
        <v>5.8</v>
      </c>
      <c r="J79" s="76">
        <f t="shared" si="1"/>
        <v>6.35</v>
      </c>
      <c r="K79" s="11"/>
      <c r="L79" s="20"/>
      <c r="M79" s="20"/>
      <c r="N79" s="31"/>
      <c r="O79" s="31"/>
      <c r="P79" s="31"/>
      <c r="Q79" s="31"/>
      <c r="R79" s="4"/>
      <c r="S79" s="31"/>
      <c r="V79" s="7"/>
      <c r="W79" s="7"/>
      <c r="X79" s="7"/>
      <c r="Y79" s="20"/>
      <c r="Z79" s="20"/>
      <c r="AA79" s="20"/>
      <c r="AB79" s="4"/>
      <c r="AC79" s="7"/>
      <c r="AD79" s="7"/>
      <c r="AE79" s="7"/>
      <c r="AF79" s="20"/>
      <c r="AG79" s="20"/>
      <c r="AH79" s="20"/>
    </row>
    <row r="80" spans="1:19" ht="13.5">
      <c r="A80" s="79"/>
      <c r="B80" s="21">
        <v>16</v>
      </c>
      <c r="C80" s="96">
        <v>12389</v>
      </c>
      <c r="D80" s="124">
        <v>4.2</v>
      </c>
      <c r="E80" s="22">
        <v>3.6</v>
      </c>
      <c r="F80" s="108">
        <v>4.2</v>
      </c>
      <c r="G80" s="23">
        <v>3.4</v>
      </c>
      <c r="H80" s="22">
        <v>3.3</v>
      </c>
      <c r="I80" s="24">
        <v>3.4</v>
      </c>
      <c r="J80" s="87">
        <f t="shared" si="1"/>
        <v>3.8</v>
      </c>
      <c r="K80" s="7"/>
      <c r="L80" s="20"/>
      <c r="M80" s="20"/>
      <c r="N80" s="31"/>
      <c r="O80" s="31"/>
      <c r="P80" s="7"/>
      <c r="Q80" s="4"/>
      <c r="R80" s="4"/>
      <c r="S80" s="4"/>
    </row>
    <row r="81" spans="1:10" s="28" customFormat="1" ht="13.5">
      <c r="A81" s="81" t="s">
        <v>27</v>
      </c>
      <c r="B81" s="17">
        <v>1</v>
      </c>
      <c r="C81" s="98" t="s">
        <v>66</v>
      </c>
      <c r="D81" s="126">
        <v>160</v>
      </c>
      <c r="E81" s="25">
        <v>140</v>
      </c>
      <c r="F81" s="110">
        <v>160</v>
      </c>
      <c r="G81" s="26">
        <v>110</v>
      </c>
      <c r="H81" s="25">
        <v>97</v>
      </c>
      <c r="I81" s="27">
        <v>110</v>
      </c>
      <c r="J81" s="77">
        <f t="shared" si="1"/>
        <v>135</v>
      </c>
    </row>
    <row r="82" spans="1:10" s="28" customFormat="1" ht="13.5">
      <c r="A82" s="81"/>
      <c r="B82" s="17">
        <v>2</v>
      </c>
      <c r="C82" s="98" t="s">
        <v>28</v>
      </c>
      <c r="D82" s="126">
        <v>430</v>
      </c>
      <c r="E82" s="25">
        <v>360</v>
      </c>
      <c r="F82" s="110">
        <v>430</v>
      </c>
      <c r="G82" s="26">
        <v>300</v>
      </c>
      <c r="H82" s="25">
        <v>330</v>
      </c>
      <c r="I82" s="27">
        <v>300</v>
      </c>
      <c r="J82" s="77">
        <f t="shared" si="1"/>
        <v>365</v>
      </c>
    </row>
    <row r="83" spans="1:10" ht="13.5">
      <c r="A83" s="75"/>
      <c r="B83" s="10">
        <v>3</v>
      </c>
      <c r="C83" s="95">
        <v>134679</v>
      </c>
      <c r="D83" s="126">
        <v>10</v>
      </c>
      <c r="E83" s="12">
        <v>4.8</v>
      </c>
      <c r="F83" s="110">
        <v>9.9</v>
      </c>
      <c r="G83" s="13">
        <v>5</v>
      </c>
      <c r="H83" s="12">
        <v>2.4</v>
      </c>
      <c r="I83" s="14">
        <v>4.9</v>
      </c>
      <c r="J83" s="77">
        <f t="shared" si="1"/>
        <v>7.4</v>
      </c>
    </row>
    <row r="84" spans="1:10" ht="13.5">
      <c r="A84" s="75"/>
      <c r="B84" s="10">
        <v>4</v>
      </c>
      <c r="C84" s="95">
        <v>124679</v>
      </c>
      <c r="D84" s="126">
        <v>11</v>
      </c>
      <c r="E84" s="25">
        <v>10</v>
      </c>
      <c r="F84" s="110">
        <v>11</v>
      </c>
      <c r="G84" s="13">
        <v>11</v>
      </c>
      <c r="H84" s="12">
        <v>7.7</v>
      </c>
      <c r="I84" s="14">
        <v>11</v>
      </c>
      <c r="J84" s="77">
        <f t="shared" si="1"/>
        <v>11</v>
      </c>
    </row>
    <row r="85" spans="1:10" ht="13.5">
      <c r="A85" s="75"/>
      <c r="B85" s="10">
        <v>5</v>
      </c>
      <c r="C85" s="95">
        <v>124689</v>
      </c>
      <c r="D85" s="122">
        <v>7.8</v>
      </c>
      <c r="E85" s="12">
        <v>4.8</v>
      </c>
      <c r="F85" s="106">
        <v>7.7</v>
      </c>
      <c r="G85" s="13">
        <v>5.1</v>
      </c>
      <c r="H85" s="12">
        <v>3.6</v>
      </c>
      <c r="I85" s="14">
        <v>5.1</v>
      </c>
      <c r="J85" s="77">
        <f t="shared" si="1"/>
        <v>6.4</v>
      </c>
    </row>
    <row r="86" spans="1:10" s="28" customFormat="1" ht="13.5">
      <c r="A86" s="81"/>
      <c r="B86" s="17">
        <v>6</v>
      </c>
      <c r="C86" s="98" t="s">
        <v>29</v>
      </c>
      <c r="D86" s="126">
        <v>1600</v>
      </c>
      <c r="E86" s="25">
        <v>1400</v>
      </c>
      <c r="F86" s="110">
        <v>1600</v>
      </c>
      <c r="G86" s="26">
        <v>1200</v>
      </c>
      <c r="H86" s="25">
        <v>980</v>
      </c>
      <c r="I86" s="27">
        <v>1200</v>
      </c>
      <c r="J86" s="77">
        <f t="shared" si="1"/>
        <v>1400</v>
      </c>
    </row>
    <row r="87" spans="1:10" s="28" customFormat="1" ht="13.5">
      <c r="A87" s="81"/>
      <c r="B87" s="17">
        <v>7</v>
      </c>
      <c r="C87" s="98">
        <v>123678</v>
      </c>
      <c r="D87" s="126">
        <v>170</v>
      </c>
      <c r="E87" s="25">
        <v>150</v>
      </c>
      <c r="F87" s="110">
        <v>170</v>
      </c>
      <c r="G87" s="26">
        <v>110</v>
      </c>
      <c r="H87" s="25">
        <v>97</v>
      </c>
      <c r="I87" s="27">
        <v>110</v>
      </c>
      <c r="J87" s="77">
        <f t="shared" si="1"/>
        <v>140</v>
      </c>
    </row>
    <row r="88" spans="1:10" s="28" customFormat="1" ht="13.5">
      <c r="A88" s="81"/>
      <c r="B88" s="17">
        <v>8</v>
      </c>
      <c r="C88" s="98">
        <v>123479</v>
      </c>
      <c r="D88" s="126">
        <v>39</v>
      </c>
      <c r="E88" s="25">
        <v>27</v>
      </c>
      <c r="F88" s="110">
        <v>39</v>
      </c>
      <c r="G88" s="26">
        <v>23</v>
      </c>
      <c r="H88" s="25">
        <v>29</v>
      </c>
      <c r="I88" s="27">
        <v>23</v>
      </c>
      <c r="J88" s="77">
        <f t="shared" si="1"/>
        <v>31</v>
      </c>
    </row>
    <row r="89" spans="1:10" s="28" customFormat="1" ht="13.5">
      <c r="A89" s="81"/>
      <c r="B89" s="17">
        <v>9</v>
      </c>
      <c r="C89" s="98" t="s">
        <v>30</v>
      </c>
      <c r="D89" s="126">
        <v>31</v>
      </c>
      <c r="E89" s="25">
        <v>35</v>
      </c>
      <c r="F89" s="110">
        <v>31</v>
      </c>
      <c r="G89" s="26">
        <v>28</v>
      </c>
      <c r="H89" s="25">
        <v>26</v>
      </c>
      <c r="I89" s="27">
        <v>28</v>
      </c>
      <c r="J89" s="83">
        <f t="shared" si="1"/>
        <v>29.5</v>
      </c>
    </row>
    <row r="90" spans="1:10" ht="13.5">
      <c r="A90" s="75"/>
      <c r="B90" s="10">
        <v>10</v>
      </c>
      <c r="C90" s="95">
        <v>123689</v>
      </c>
      <c r="D90" s="122">
        <v>6</v>
      </c>
      <c r="E90" s="12">
        <v>5.4</v>
      </c>
      <c r="F90" s="106">
        <v>6</v>
      </c>
      <c r="G90" s="13">
        <v>6.7</v>
      </c>
      <c r="H90" s="12">
        <v>4.9</v>
      </c>
      <c r="I90" s="14">
        <v>6.7</v>
      </c>
      <c r="J90" s="76">
        <f t="shared" si="1"/>
        <v>6.35</v>
      </c>
    </row>
    <row r="91" spans="1:10" s="28" customFormat="1" ht="13.5">
      <c r="A91" s="81"/>
      <c r="B91" s="17">
        <v>11</v>
      </c>
      <c r="C91" s="98">
        <v>234678</v>
      </c>
      <c r="D91" s="126">
        <v>200</v>
      </c>
      <c r="E91" s="25">
        <v>170</v>
      </c>
      <c r="F91" s="110">
        <v>200</v>
      </c>
      <c r="G91" s="26">
        <v>160</v>
      </c>
      <c r="H91" s="25">
        <v>140</v>
      </c>
      <c r="I91" s="27">
        <v>160</v>
      </c>
      <c r="J91" s="77">
        <f t="shared" si="1"/>
        <v>180</v>
      </c>
    </row>
    <row r="92" spans="1:10" ht="13.5">
      <c r="A92" s="75"/>
      <c r="B92" s="10">
        <v>12</v>
      </c>
      <c r="C92" s="95">
        <v>123789</v>
      </c>
      <c r="D92" s="122">
        <v>2</v>
      </c>
      <c r="E92" s="12">
        <v>2.9</v>
      </c>
      <c r="F92" s="106">
        <v>2</v>
      </c>
      <c r="G92" s="13">
        <v>2.3</v>
      </c>
      <c r="H92" s="12">
        <v>1.6</v>
      </c>
      <c r="I92" s="14">
        <v>2.3</v>
      </c>
      <c r="J92" s="76">
        <f t="shared" si="1"/>
        <v>2.15</v>
      </c>
    </row>
    <row r="93" spans="1:28" s="28" customFormat="1" ht="13.5">
      <c r="A93" s="84"/>
      <c r="B93" s="44">
        <v>13</v>
      </c>
      <c r="C93" s="99">
        <v>123489</v>
      </c>
      <c r="D93" s="127">
        <v>33</v>
      </c>
      <c r="E93" s="45">
        <v>29</v>
      </c>
      <c r="F93" s="111">
        <v>33</v>
      </c>
      <c r="G93" s="46">
        <v>36</v>
      </c>
      <c r="H93" s="45">
        <v>24</v>
      </c>
      <c r="I93" s="47">
        <v>36</v>
      </c>
      <c r="J93" s="88">
        <f t="shared" si="1"/>
        <v>34.5</v>
      </c>
      <c r="AA93" s="33"/>
      <c r="AB93" s="33"/>
    </row>
    <row r="94" spans="1:28" s="28" customFormat="1" ht="13.5">
      <c r="A94" s="81" t="s">
        <v>32</v>
      </c>
      <c r="B94" s="17">
        <v>1</v>
      </c>
      <c r="C94" s="98">
        <v>1234678</v>
      </c>
      <c r="D94" s="126">
        <v>330</v>
      </c>
      <c r="E94" s="25">
        <v>280</v>
      </c>
      <c r="F94" s="110">
        <v>330</v>
      </c>
      <c r="G94" s="26">
        <v>250</v>
      </c>
      <c r="H94" s="25">
        <v>230</v>
      </c>
      <c r="I94" s="27">
        <v>250</v>
      </c>
      <c r="J94" s="77">
        <f t="shared" si="1"/>
        <v>290</v>
      </c>
      <c r="AA94" s="33"/>
      <c r="AB94" s="33"/>
    </row>
    <row r="95" spans="1:28" s="28" customFormat="1" ht="13.5">
      <c r="A95" s="81"/>
      <c r="B95" s="17">
        <v>2</v>
      </c>
      <c r="C95" s="98">
        <v>1234679</v>
      </c>
      <c r="D95" s="126">
        <v>29</v>
      </c>
      <c r="E95" s="25">
        <v>25</v>
      </c>
      <c r="F95" s="110">
        <v>29</v>
      </c>
      <c r="G95" s="26">
        <v>25</v>
      </c>
      <c r="H95" s="25">
        <v>25</v>
      </c>
      <c r="I95" s="27">
        <v>25</v>
      </c>
      <c r="J95" s="77">
        <f t="shared" si="1"/>
        <v>27</v>
      </c>
      <c r="AA95" s="33"/>
      <c r="AB95" s="33"/>
    </row>
    <row r="96" spans="1:28" s="28" customFormat="1" ht="13.5">
      <c r="A96" s="81"/>
      <c r="B96" s="17">
        <v>3</v>
      </c>
      <c r="C96" s="98">
        <v>1234689</v>
      </c>
      <c r="D96" s="126">
        <v>27</v>
      </c>
      <c r="E96" s="25">
        <v>21</v>
      </c>
      <c r="F96" s="110">
        <v>27</v>
      </c>
      <c r="G96" s="26">
        <v>23</v>
      </c>
      <c r="H96" s="25">
        <v>21</v>
      </c>
      <c r="I96" s="27">
        <v>23</v>
      </c>
      <c r="J96" s="77">
        <f t="shared" si="1"/>
        <v>25</v>
      </c>
      <c r="AA96" s="33"/>
      <c r="AB96" s="33"/>
    </row>
    <row r="97" spans="1:28" s="28" customFormat="1" ht="13.5">
      <c r="A97" s="89"/>
      <c r="B97" s="48">
        <v>4</v>
      </c>
      <c r="C97" s="101">
        <v>1234789</v>
      </c>
      <c r="D97" s="129">
        <v>24</v>
      </c>
      <c r="E97" s="49">
        <v>16</v>
      </c>
      <c r="F97" s="110">
        <v>24</v>
      </c>
      <c r="G97" s="26">
        <v>16</v>
      </c>
      <c r="H97" s="25">
        <v>14</v>
      </c>
      <c r="I97" s="27">
        <v>16</v>
      </c>
      <c r="J97" s="87">
        <f t="shared" si="1"/>
        <v>20</v>
      </c>
      <c r="AA97" s="33"/>
      <c r="AB97" s="33"/>
    </row>
    <row r="98" spans="1:28" s="28" customFormat="1" ht="14.25" thickBot="1">
      <c r="A98" s="85" t="s">
        <v>34</v>
      </c>
      <c r="B98" s="61"/>
      <c r="C98" s="100"/>
      <c r="D98" s="128">
        <v>38</v>
      </c>
      <c r="E98" s="62">
        <v>32</v>
      </c>
      <c r="F98" s="112">
        <v>38</v>
      </c>
      <c r="G98" s="63">
        <v>30</v>
      </c>
      <c r="H98" s="62">
        <v>26</v>
      </c>
      <c r="I98" s="64">
        <v>30</v>
      </c>
      <c r="J98" s="90">
        <f t="shared" si="1"/>
        <v>34</v>
      </c>
      <c r="AA98" s="33"/>
      <c r="AB98" s="33"/>
    </row>
    <row r="99" spans="1:10" ht="14.25" thickTop="1">
      <c r="A99" s="75" t="s">
        <v>67</v>
      </c>
      <c r="B99" s="60"/>
      <c r="C99" s="102" t="s">
        <v>39</v>
      </c>
      <c r="D99" s="130">
        <f aca="true" t="shared" si="2" ref="D99:J99">SUM(D12:D24)</f>
        <v>9.06</v>
      </c>
      <c r="E99" s="18">
        <f t="shared" si="2"/>
        <v>7.886000000000001</v>
      </c>
      <c r="F99" s="18">
        <f t="shared" si="2"/>
        <v>9.061200000000001</v>
      </c>
      <c r="G99" s="146">
        <f t="shared" si="2"/>
        <v>6.702</v>
      </c>
      <c r="H99" s="42">
        <f t="shared" si="2"/>
        <v>4.279999999999999</v>
      </c>
      <c r="I99" s="147">
        <f t="shared" si="2"/>
        <v>6.668</v>
      </c>
      <c r="J99" s="76">
        <f t="shared" si="2"/>
        <v>7.8646</v>
      </c>
    </row>
    <row r="100" spans="1:10" ht="13.5">
      <c r="A100" s="91"/>
      <c r="B100" s="60"/>
      <c r="C100" s="102" t="s">
        <v>40</v>
      </c>
      <c r="D100" s="131">
        <f>SUM(D25:D36)</f>
        <v>109.00999999999999</v>
      </c>
      <c r="E100" s="20">
        <f aca="true" t="shared" si="3" ref="E100:J100">SUM(E25:E36)</f>
        <v>92.99</v>
      </c>
      <c r="F100" s="20">
        <f t="shared" si="3"/>
        <v>109.00999999999999</v>
      </c>
      <c r="G100" s="110">
        <f t="shared" si="3"/>
        <v>84.28</v>
      </c>
      <c r="H100" s="20">
        <f t="shared" si="3"/>
        <v>74.37000000000002</v>
      </c>
      <c r="I100" s="27">
        <f t="shared" si="3"/>
        <v>84.28</v>
      </c>
      <c r="J100" s="135">
        <f t="shared" si="3"/>
        <v>96.645</v>
      </c>
    </row>
    <row r="101" spans="1:10" ht="13.5">
      <c r="A101" s="91"/>
      <c r="B101" s="60"/>
      <c r="C101" s="102" t="s">
        <v>41</v>
      </c>
      <c r="D101" s="131">
        <f>SUM(D37:D43)</f>
        <v>296.5</v>
      </c>
      <c r="E101" s="20">
        <f aca="true" t="shared" si="4" ref="E101:J101">SUM(E37:E43)</f>
        <v>241.8</v>
      </c>
      <c r="F101" s="20">
        <f t="shared" si="4"/>
        <v>296.5</v>
      </c>
      <c r="G101" s="110">
        <f t="shared" si="4"/>
        <v>196.39999999999998</v>
      </c>
      <c r="H101" s="20">
        <f t="shared" si="4"/>
        <v>206.70000000000002</v>
      </c>
      <c r="I101" s="27">
        <f t="shared" si="4"/>
        <v>196.39999999999998</v>
      </c>
      <c r="J101" s="135">
        <f t="shared" si="4"/>
        <v>246.45000000000002</v>
      </c>
    </row>
    <row r="102" spans="1:10" ht="13.5">
      <c r="A102" s="91"/>
      <c r="B102" s="60"/>
      <c r="C102" s="102" t="s">
        <v>42</v>
      </c>
      <c r="D102" s="131">
        <f>SUM(D44:D45)</f>
        <v>228</v>
      </c>
      <c r="E102" s="20">
        <f aca="true" t="shared" si="5" ref="E102:J102">SUM(E44:E45)</f>
        <v>196</v>
      </c>
      <c r="F102" s="20">
        <f t="shared" si="5"/>
        <v>228</v>
      </c>
      <c r="G102" s="110">
        <f t="shared" si="5"/>
        <v>176</v>
      </c>
      <c r="H102" s="20">
        <f t="shared" si="5"/>
        <v>155</v>
      </c>
      <c r="I102" s="27">
        <f t="shared" si="5"/>
        <v>176</v>
      </c>
      <c r="J102" s="135">
        <f t="shared" si="5"/>
        <v>202</v>
      </c>
    </row>
    <row r="103" spans="1:10" ht="13.5">
      <c r="A103" s="91"/>
      <c r="B103" s="60"/>
      <c r="C103" s="103" t="s">
        <v>33</v>
      </c>
      <c r="D103" s="132">
        <f>D46</f>
        <v>66</v>
      </c>
      <c r="E103" s="136">
        <f aca="true" t="shared" si="6" ref="E103:J103">E46</f>
        <v>56</v>
      </c>
      <c r="F103" s="136">
        <f t="shared" si="6"/>
        <v>66</v>
      </c>
      <c r="G103" s="111">
        <f t="shared" si="6"/>
        <v>53</v>
      </c>
      <c r="H103" s="136">
        <f t="shared" si="6"/>
        <v>47</v>
      </c>
      <c r="I103" s="47">
        <f t="shared" si="6"/>
        <v>53</v>
      </c>
      <c r="J103" s="137">
        <f t="shared" si="6"/>
        <v>59.5</v>
      </c>
    </row>
    <row r="104" spans="1:10" ht="13.5">
      <c r="A104" s="91"/>
      <c r="B104" s="60"/>
      <c r="C104" s="102" t="s">
        <v>43</v>
      </c>
      <c r="D104" s="131">
        <f>SUM(D47:D64)</f>
        <v>3066.1</v>
      </c>
      <c r="E104" s="20">
        <f aca="true" t="shared" si="7" ref="E104:J104">SUM(E47:E64)</f>
        <v>2643.38</v>
      </c>
      <c r="F104" s="20">
        <f t="shared" si="7"/>
        <v>3066.1</v>
      </c>
      <c r="G104" s="110">
        <f t="shared" si="7"/>
        <v>2286.5</v>
      </c>
      <c r="H104" s="20">
        <f t="shared" si="7"/>
        <v>1872.3</v>
      </c>
      <c r="I104" s="27">
        <f t="shared" si="7"/>
        <v>2286.5</v>
      </c>
      <c r="J104" s="135">
        <f t="shared" si="7"/>
        <v>2676.3</v>
      </c>
    </row>
    <row r="105" spans="1:10" ht="13.5">
      <c r="A105" s="91"/>
      <c r="B105" s="60"/>
      <c r="C105" s="102" t="s">
        <v>44</v>
      </c>
      <c r="D105" s="131">
        <f>SUM(D65:D79)</f>
        <v>4430.9</v>
      </c>
      <c r="E105" s="20">
        <f aca="true" t="shared" si="8" ref="E105:J105">SUM(E65:E79)</f>
        <v>3717.8</v>
      </c>
      <c r="F105" s="20">
        <f t="shared" si="8"/>
        <v>4430.9</v>
      </c>
      <c r="G105" s="110">
        <f t="shared" si="8"/>
        <v>3040.8</v>
      </c>
      <c r="H105" s="20">
        <f t="shared" si="8"/>
        <v>2736.5</v>
      </c>
      <c r="I105" s="27">
        <f t="shared" si="8"/>
        <v>3040.8</v>
      </c>
      <c r="J105" s="135">
        <f t="shared" si="8"/>
        <v>3735.85</v>
      </c>
    </row>
    <row r="106" spans="1:10" ht="13.5">
      <c r="A106" s="91"/>
      <c r="B106" s="60"/>
      <c r="C106" s="102" t="s">
        <v>45</v>
      </c>
      <c r="D106" s="131">
        <f>SUM(D81:D93)</f>
        <v>2699.8</v>
      </c>
      <c r="E106" s="20">
        <f aca="true" t="shared" si="9" ref="E106:J106">SUM(E81:E93)</f>
        <v>2338.9</v>
      </c>
      <c r="F106" s="20">
        <f t="shared" si="9"/>
        <v>2699.6</v>
      </c>
      <c r="G106" s="110">
        <f t="shared" si="9"/>
        <v>1997.1</v>
      </c>
      <c r="H106" s="20">
        <f t="shared" si="9"/>
        <v>1743.2</v>
      </c>
      <c r="I106" s="27">
        <f t="shared" si="9"/>
        <v>1997</v>
      </c>
      <c r="J106" s="135">
        <f t="shared" si="9"/>
        <v>2348.3</v>
      </c>
    </row>
    <row r="107" spans="1:10" ht="13.5">
      <c r="A107" s="91"/>
      <c r="B107" s="60"/>
      <c r="C107" s="102" t="s">
        <v>46</v>
      </c>
      <c r="D107" s="131">
        <f>SUM(D94:D97)</f>
        <v>410</v>
      </c>
      <c r="E107" s="20">
        <f aca="true" t="shared" si="10" ref="E107:J107">SUM(E94:E97)</f>
        <v>342</v>
      </c>
      <c r="F107" s="20">
        <f t="shared" si="10"/>
        <v>410</v>
      </c>
      <c r="G107" s="110">
        <f t="shared" si="10"/>
        <v>314</v>
      </c>
      <c r="H107" s="20">
        <f t="shared" si="10"/>
        <v>290</v>
      </c>
      <c r="I107" s="27">
        <f t="shared" si="10"/>
        <v>314</v>
      </c>
      <c r="J107" s="135">
        <f t="shared" si="10"/>
        <v>362</v>
      </c>
    </row>
    <row r="108" spans="1:10" ht="14.25" thickBot="1">
      <c r="A108" s="91"/>
      <c r="B108" s="60"/>
      <c r="C108" s="104" t="s">
        <v>34</v>
      </c>
      <c r="D108" s="133">
        <f>D98</f>
        <v>38</v>
      </c>
      <c r="E108" s="138">
        <f aca="true" t="shared" si="11" ref="E108:J108">E98</f>
        <v>32</v>
      </c>
      <c r="F108" s="138">
        <f t="shared" si="11"/>
        <v>38</v>
      </c>
      <c r="G108" s="140">
        <f t="shared" si="11"/>
        <v>30</v>
      </c>
      <c r="H108" s="138">
        <f t="shared" si="11"/>
        <v>26</v>
      </c>
      <c r="I108" s="141">
        <f t="shared" si="11"/>
        <v>30</v>
      </c>
      <c r="J108" s="142">
        <f t="shared" si="11"/>
        <v>34</v>
      </c>
    </row>
    <row r="109" spans="1:10" ht="14.25" thickTop="1">
      <c r="A109" s="91"/>
      <c r="B109" s="60"/>
      <c r="C109" s="102" t="s">
        <v>48</v>
      </c>
      <c r="D109" s="131">
        <f>SUM(D99:D103)</f>
        <v>708.5699999999999</v>
      </c>
      <c r="E109" s="20">
        <f aca="true" t="shared" si="12" ref="E109:J109">SUM(E99:E103)</f>
        <v>594.6759999999999</v>
      </c>
      <c r="F109" s="20">
        <f t="shared" si="12"/>
        <v>708.5712</v>
      </c>
      <c r="G109" s="110">
        <f t="shared" si="12"/>
        <v>516.382</v>
      </c>
      <c r="H109" s="20">
        <f t="shared" si="12"/>
        <v>487.35</v>
      </c>
      <c r="I109" s="27">
        <f t="shared" si="12"/>
        <v>516.348</v>
      </c>
      <c r="J109" s="135">
        <f t="shared" si="12"/>
        <v>612.4596</v>
      </c>
    </row>
    <row r="110" spans="1:10" ht="14.25" thickBot="1">
      <c r="A110" s="91"/>
      <c r="B110" s="60"/>
      <c r="C110" s="104" t="s">
        <v>49</v>
      </c>
      <c r="D110" s="133">
        <f>SUM(D104:D108)</f>
        <v>10644.8</v>
      </c>
      <c r="E110" s="138">
        <f aca="true" t="shared" si="13" ref="E110:J110">SUM(E104:E108)</f>
        <v>9074.08</v>
      </c>
      <c r="F110" s="138">
        <f t="shared" si="13"/>
        <v>10644.6</v>
      </c>
      <c r="G110" s="140">
        <f t="shared" si="13"/>
        <v>7668.4</v>
      </c>
      <c r="H110" s="138">
        <f t="shared" si="13"/>
        <v>6668</v>
      </c>
      <c r="I110" s="141">
        <f t="shared" si="13"/>
        <v>7668.3</v>
      </c>
      <c r="J110" s="142">
        <f t="shared" si="13"/>
        <v>9156.45</v>
      </c>
    </row>
    <row r="111" spans="1:10" ht="15" thickBot="1" thickTop="1">
      <c r="A111" s="66"/>
      <c r="B111" s="67"/>
      <c r="C111" s="105" t="s">
        <v>47</v>
      </c>
      <c r="D111" s="134">
        <f>D109+D110</f>
        <v>11353.369999999999</v>
      </c>
      <c r="E111" s="139">
        <f aca="true" t="shared" si="14" ref="E111:J111">E109+E110</f>
        <v>9668.756</v>
      </c>
      <c r="F111" s="139">
        <f t="shared" si="14"/>
        <v>11353.1712</v>
      </c>
      <c r="G111" s="143">
        <f t="shared" si="14"/>
        <v>8184.781999999999</v>
      </c>
      <c r="H111" s="139">
        <f t="shared" si="14"/>
        <v>7155.35</v>
      </c>
      <c r="I111" s="144">
        <f t="shared" si="14"/>
        <v>8184.648</v>
      </c>
      <c r="J111" s="145">
        <f t="shared" si="14"/>
        <v>9768.9096</v>
      </c>
    </row>
    <row r="113" ht="13.5">
      <c r="A113" s="150" t="s">
        <v>68</v>
      </c>
    </row>
    <row r="114" ht="13.5">
      <c r="A114" s="6" t="s">
        <v>69</v>
      </c>
    </row>
  </sheetData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50" r:id="rId1"/>
  <headerFooter alignWithMargins="0">
    <oddHeader>&amp;C横浜国立大学大学院環境情報研究院益永研究室</oddHeader>
  </headerFooter>
  <ignoredErrors>
    <ignoredError sqref="C81" numberStoredAsText="1"/>
    <ignoredError sqref="D99:I1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Concentration of PCDD and PCDF congeners in Yusho Rice Oil (ng/g) </dc:title>
  <dc:subject/>
  <dc:creator>Shigeki Masunaga</dc:creator>
  <cp:keywords/>
  <dc:description>国立大学法人 横浜国立大学　大学院環境情報研究院　益永研究室</dc:description>
  <cp:lastModifiedBy>Shigeki Masunaga</cp:lastModifiedBy>
  <cp:lastPrinted>2005-09-28T03:31:28Z</cp:lastPrinted>
  <dcterms:created xsi:type="dcterms:W3CDTF">2005-09-16T10:23:45Z</dcterms:created>
  <dcterms:modified xsi:type="dcterms:W3CDTF">2005-09-28T03:31:30Z</dcterms:modified>
  <cp:category/>
  <cp:version/>
  <cp:contentType/>
  <cp:contentStatus/>
</cp:coreProperties>
</file>